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0"/>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6698746F-58D1-4785-8C86-6679F68C503A}" xr6:coauthVersionLast="36" xr6:coauthVersionMax="36" xr10:uidLastSave="{00000000-0000-0000-0000-000000000000}"/>
  <bookViews>
    <workbookView xWindow="0" yWindow="0" windowWidth="28935" windowHeight="28245" xr2:uid="{6195AEA3-7952-4EEA-B884-F9F725B826D2}"/>
  </bookViews>
  <sheets>
    <sheet name="インストール手順" sheetId="1" r:id="rId1"/>
    <sheet name="(参考)初期パッケージリスト" sheetId="2" r:id="rId2"/>
  </sheets>
  <definedNames>
    <definedName name="_xlnm._FilterDatabase" localSheetId="1" hidden="1">'(参考)初期パッケージリスト'!$A$1:$D$627</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27" i="1" l="1"/>
  <c r="D14" i="1"/>
  <c r="L14" i="1" s="1"/>
  <c r="D28" i="1"/>
  <c r="L28" i="1"/>
  <c r="L27" i="1"/>
  <c r="L10" i="1"/>
  <c r="L26" i="1"/>
  <c r="L25" i="1"/>
  <c r="L24" i="1"/>
  <c r="L23" i="1"/>
  <c r="A2708" i="1"/>
  <c r="D15" i="1"/>
  <c r="A2634" i="1" s="1"/>
  <c r="L22" i="1"/>
  <c r="L21" i="1"/>
  <c r="L20" i="1"/>
  <c r="L19" i="1"/>
  <c r="L18" i="1"/>
  <c r="L17" i="1"/>
  <c r="L16" i="1"/>
  <c r="L13" i="1"/>
  <c r="L12" i="1"/>
  <c r="L11" i="1"/>
  <c r="L9" i="1"/>
  <c r="A2727" i="1"/>
  <c r="A2665" i="1"/>
  <c r="A2664" i="1"/>
  <c r="A2649" i="1"/>
  <c r="A2648" i="1"/>
  <c r="A2637" i="1"/>
  <c r="A2613" i="1"/>
  <c r="A2612" i="1"/>
  <c r="P1122" i="1"/>
  <c r="P1020" i="1"/>
  <c r="A250" i="1"/>
  <c r="A251" i="1"/>
  <c r="A256" i="1"/>
  <c r="A273" i="1"/>
  <c r="A287" i="1"/>
  <c r="A289" i="1"/>
  <c r="A290" i="1"/>
  <c r="A292" i="1"/>
  <c r="A294" i="1"/>
  <c r="A295" i="1"/>
  <c r="K189" i="1"/>
  <c r="A2657" i="1" l="1"/>
  <c r="A2709" i="1"/>
  <c r="K188" i="1"/>
  <c r="K115" i="1"/>
  <c r="K118" i="1"/>
  <c r="L15" i="1"/>
</calcChain>
</file>

<file path=xl/sharedStrings.xml><?xml version="1.0" encoding="utf-8"?>
<sst xmlns="http://schemas.openxmlformats.org/spreadsheetml/2006/main" count="2028" uniqueCount="1335">
  <si>
    <t>「↑」</t>
    <phoneticPr fontId="1"/>
  </si>
  <si>
    <t>「tab」</t>
    <phoneticPr fontId="1"/>
  </si>
  <si>
    <t>「quiet」削除</t>
    <rPh sb="7" eb="9">
      <t>サクジョ</t>
    </rPh>
    <phoneticPr fontId="1"/>
  </si>
  <si>
    <t>「Enter」</t>
    <phoneticPr fontId="1"/>
  </si>
  <si>
    <t>しばらく待つ</t>
    <rPh sb="4" eb="5">
      <t>マ</t>
    </rPh>
    <phoneticPr fontId="1"/>
  </si>
  <si>
    <t>※ 英語キーボード認識の場合は以下を入力</t>
    <rPh sb="2" eb="4">
      <t>エイゴ</t>
    </rPh>
    <rPh sb="9" eb="11">
      <t>ニンシキ</t>
    </rPh>
    <rPh sb="12" eb="14">
      <t>バアイ</t>
    </rPh>
    <rPh sb="15" eb="17">
      <t>イカ</t>
    </rPh>
    <rPh sb="18" eb="20">
      <t>ニュウリョク</t>
    </rPh>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</si>
  <si>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</si>
  <si>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</si>
  <si>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</si>
  <si>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</si>
  <si>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</si>
  <si>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</si>
  <si>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</si>
  <si>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</si>
  <si>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</si>
  <si>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「●Server」</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</si>
  <si>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</si>
  <si>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</si>
  <si>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</si>
  <si>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</si>
  <si>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</si>
  <si>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</si>
  <si>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</si>
  <si>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</si>
  <si>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</si>
  <si>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</si>
  <si>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</si>
  <si>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</si>
  <si>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</si>
  <si>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</si>
  <si>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</si>
  <si>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</si>
  <si>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インストーラー: V1004253-01.iso (Oracle Linux 8.3)</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</si>
  <si>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</si>
  <si>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</si>
  <si>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</si>
  <si>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 ※ 下記以外の文字は英語キーボードだと配置が異なる</t>
  </si>
  <si>
    <t>&lt; /dev/urandom tr -dc '?!#$%;,./&lt;&gt;A-Z-a-z-0-9' | head -c${1:-16};echo</t>
  </si>
  <si>
    <t>40GB HDD、1024GB HDD</t>
    <phoneticPr fontId="1"/>
  </si>
  <si>
    <t>o</t>
  </si>
  <si>
    <t>n</t>
  </si>
  <si>
    <t>p</t>
  </si>
  <si>
    <t>a</t>
  </si>
  <si>
    <t>w</t>
  </si>
  <si>
    <t>EOF</t>
  </si>
  <si>
    <t>[Enter]</t>
    <phoneticPr fontId="1"/>
  </si>
  <si>
    <t>+4096M</t>
  </si>
  <si>
    <t># パーティション作成</t>
    <rPh sb="9" eb="11">
      <t>サクセイ</t>
    </rPh>
    <phoneticPr fontId="1"/>
  </si>
  <si>
    <t># /boot パーティションのフォーマット</t>
    <phoneticPr fontId="1"/>
  </si>
  <si>
    <t>fdisk -l | grep ^Disk</t>
  </si>
  <si>
    <t>fdisk -l | grep ^Disk</t>
    <phoneticPr fontId="1"/>
  </si>
  <si>
    <t># 暗号化</t>
    <rPh sb="2" eb="5">
      <t>アンゴウカ</t>
    </rPh>
    <phoneticPr fontId="1"/>
  </si>
  <si>
    <t># LVM</t>
    <phoneticPr fontId="1"/>
  </si>
  <si>
    <t>sed -i -e 's/^\tid = .*$/\tid = "000000-0000-0000-0000-0000-0000-000001"/' vg0.cfg</t>
  </si>
  <si>
    <t>cat vg0.cfg</t>
  </si>
  <si>
    <t>※ UEFIモードは使用せず、BIOSモードとする。</t>
    <phoneticPr fontId="1"/>
  </si>
  <si>
    <t>※ /boot パーティションは暗号化しない。</t>
    <rPh sb="16" eb="19">
      <t>アンゴウカ</t>
    </rPh>
    <phoneticPr fontId="1"/>
  </si>
  <si>
    <t>do</t>
  </si>
  <si>
    <t>do</t>
    <phoneticPr fontId="1"/>
  </si>
  <si>
    <t>j=0</t>
    <phoneticPr fontId="1"/>
  </si>
  <si>
    <t xml:space="preserve">  j=$((j+1))</t>
    <phoneticPr fontId="1"/>
  </si>
  <si>
    <t>done</t>
  </si>
  <si>
    <t>done</t>
    <phoneticPr fontId="1"/>
  </si>
  <si>
    <t xml:space="preserve">  [ $j -eq 1 ] &amp;&amp; continue</t>
    <phoneticPr fontId="1"/>
  </si>
  <si>
    <t xml:space="preserve">  i=$(echo $i | awk -F'"' '{print $2}')</t>
    <phoneticPr fontId="1"/>
  </si>
  <si>
    <t xml:space="preserve">  sed -i -e "s/$i/000000-0000-0000-0000-0000-0000-00000$j/" vg0.cfg</t>
    <phoneticPr fontId="1"/>
  </si>
  <si>
    <t>for i in $(grep 'id = ' vg0.cfg)</t>
    <phoneticPr fontId="1"/>
  </si>
  <si>
    <t xml:space="preserve">  [ "$i" ] || continue</t>
    <phoneticPr fontId="1"/>
  </si>
  <si>
    <t>mkfs.xfs -f /dev/vg0/root</t>
  </si>
  <si>
    <t># /backup パーティションのフォーマット</t>
  </si>
  <si>
    <t>mkfs.xfs -f /dev/mapper/luks-backup</t>
  </si>
  <si>
    <t>xfs_admin -L backup -U 00000000-0002-0001-0000-000000000000 /dev/mapper/luks-backup</t>
  </si>
  <si>
    <t># Close 処理</t>
  </si>
  <si>
    <t>cryptsetup luksClose luks-root</t>
  </si>
  <si>
    <t>cryptsetup luksClose luks-backup</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</si>
  <si>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</si>
  <si>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</si>
  <si>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</si>
  <si>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</si>
  <si>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</si>
  <si>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</si>
  <si>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</si>
  <si>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</si>
  <si>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</si>
  <si>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</si>
  <si>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</si>
  <si>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</si>
  <si>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</si>
  <si>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</si>
  <si>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</si>
  <si>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</si>
  <si>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</si>
  <si>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</si>
  <si>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</si>
  <si>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</si>
  <si>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</si>
  <si>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</si>
  <si>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</si>
  <si>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</si>
  <si>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</si>
  <si>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mkdir -p /mnt/sysroot/backup/common/lvm/</t>
  </si>
  <si>
    <t>※ DNSサーバと接続できなくても問題ないシステムなので、「nameserver=…」は削除すべきか？</t>
    <rPh sb="9" eb="11">
      <t>セツゾク</t>
    </rPh>
    <rPh sb="17" eb="19">
      <t>モンダイ</t>
    </rPh>
    <rPh sb="44" eb="46">
      <t>サクジョ</t>
    </rPh>
    <phoneticPr fontId="1"/>
  </si>
  <si>
    <t>※「A」列をコピペで実行できる。以下、同様</t>
    <rPh sb="4" eb="5">
      <t>レツ</t>
    </rPh>
    <rPh sb="10" eb="12">
      <t>ジッコウ</t>
    </rPh>
    <rPh sb="16" eb="18">
      <t>イカ</t>
    </rPh>
    <rPh sb="19" eb="21">
      <t>ドウヨウ</t>
    </rPh>
    <phoneticPr fontId="1"/>
  </si>
  <si>
    <t>cd /mnt/sysroot/</t>
  </si>
  <si>
    <t>#除外: backup,dev,proc,run,sys</t>
    <rPh sb="1" eb="3">
      <t>ジョガイ</t>
    </rPh>
    <phoneticPr fontId="1"/>
  </si>
  <si>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</si>
  <si>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</si>
  <si>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</si>
  <si>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</si>
  <si>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</si>
  <si>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</si>
  <si>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</si>
  <si>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</si>
  <si>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</si>
  <si>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</si>
  <si>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</si>
  <si>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</si>
  <si>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</si>
  <si>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</si>
  <si>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sudo cp /etc/default/useradd{,_$(date "+%Y%m%d_%H%M%S")~}</t>
  </si>
  <si>
    <t>sed -i -e 's/^CREATE_MAIL_SPOOL=.*$/CREATE_MAIL_SPOOL=no/' /etc/default/useradd</t>
  </si>
  <si>
    <t>cat /etc/default/useradd</t>
  </si>
  <si>
    <t># wheel グループに所属するユーザに sudo 実行権限付与</t>
  </si>
  <si>
    <t>echo '%wheel ALL=(ALL) NOPASSWD: ALL' &gt; /etc/sudoers.d/wheel</t>
  </si>
  <si>
    <t>groupadd -g 1000 admin</t>
  </si>
  <si>
    <t>useradd -g admin -G wheel -u 1000 admin</t>
  </si>
  <si>
    <t># 本来はクライアント側で鍵を作成し、公開鍵を /home/admin/.ssh/authorized_keys に登録すべき</t>
  </si>
  <si>
    <t># 本来通りに作ったのであれば顧客ごとに作り直す必要のない鍵（SSH公開鍵認証用）管理者ログイン用</t>
  </si>
  <si>
    <t># 秘密鍵をローカルにコピー後、「shred」コマンドで削除</t>
  </si>
  <si>
    <t># 「cat /home/admin/.ssh/admin」禁止（どこかにログが残る可能性がある）</t>
  </si>
  <si>
    <t># scp /home/admin/.ssh/admin client:~/</t>
  </si>
  <si>
    <t>shred -v -z -n 10 -u /home/admin/.ssh/admin</t>
  </si>
  <si>
    <t># adminユーザでsshログインする。</t>
  </si>
  <si>
    <t># root パスワードを変更してロック</t>
  </si>
  <si>
    <t>&lt; /dev/urandom tr -dc '?!#$%;,./&lt;&gt;A-Z-a-z-0-9' | head -c${1:-32} | sudo passwd --stdin root</t>
  </si>
  <si>
    <t>sudo passwd root -l</t>
  </si>
  <si>
    <t># 一般的な root パスワードのリセット方法（ルートパーティションを暗号化しているとこの方法は無理）</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</si>
  <si>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</si>
  <si>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</si>
  <si>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</si>
  <si>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</si>
  <si>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</si>
  <si>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</si>
  <si>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</si>
  <si>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</si>
  <si>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 sudo dracut -f -v</t>
  </si>
  <si>
    <t>#顧客ごとに作り直すべきSSH host鍵（削除して、ssh再起動とdracut再実行で作り直される）※削除後のdracut再実行で作り直されるように作りこむ</t>
    <phoneticPr fontId="1"/>
  </si>
  <si>
    <t>sudo rm -rf /root/.ssh</t>
    <phoneticPr fontId="1"/>
  </si>
  <si>
    <t># 「cat /root/.ssh/peer」などとして、ログに鍵が残らないように注意すること</t>
    <phoneticPr fontId="1"/>
  </si>
  <si>
    <t>##### Teratermでsshログインし、インストーラーのファイルをTeraterm画面にドラッグ＆ドロップすればよい。</t>
  </si>
  <si>
    <t>##### scp V1004253-01.iso TargetHost:~/</t>
  </si>
  <si>
    <t>sudo mkdir /backup/common/iso/</t>
  </si>
  <si>
    <t>sudo chown root:root /backup/common/iso/OracleLinux.iso</t>
  </si>
  <si>
    <t>sudo chmod 444 /backup/common/iso/OracleLinux.iso</t>
  </si>
  <si>
    <t># コピーしたインストーラを参照できるようにする。</t>
    <rPh sb="14" eb="16">
      <t>サンショウ</t>
    </rPh>
    <phoneticPr fontId="1"/>
  </si>
  <si>
    <t>sudo mkdir /backup/common/mnt/</t>
  </si>
  <si>
    <t>sudo cp /etc/fstab{,_$(date "+%Y%m%d_%H%M%S")~}</t>
  </si>
  <si>
    <t>echo "/backup/common/iso/OracleLinux.iso /backup/common/mnt/ iso9660 loop,ro 0 0" | sudo tee -a /etc/fstab</t>
  </si>
  <si>
    <t>sudo mount /backup/common/mnt/</t>
  </si>
  <si>
    <t>for i in $(ls /etc/yum.repos.d/*.repo)</t>
  </si>
  <si>
    <t xml:space="preserve">  echo $i</t>
  </si>
  <si>
    <t xml:space="preserve">  sudo cp {$i,${i}_$(date "+%Y%m%d_%H%M%S")~}</t>
  </si>
  <si>
    <t xml:space="preserve">  sudo sed -i -e '/^enabled=/d' $i</t>
  </si>
  <si>
    <t xml:space="preserve">  sudo sed -i -e '/^\[/a enabled=0' $i</t>
  </si>
  <si>
    <t>cat &lt;&lt; 'EOF' | sudo tee /etc/yum.repos.d/media.repo</t>
  </si>
  <si>
    <t>[o8-media-BaseOS]</t>
  </si>
  <si>
    <t>name=Oracle Linux BaseOS</t>
  </si>
  <si>
    <t>baseurl=file:///backup/common/mnt/BaseOS</t>
  </si>
  <si>
    <t>gpgcheck=1</t>
  </si>
  <si>
    <t>enbaled=1</t>
  </si>
  <si>
    <t>gpgkey=file:///backup/common/mnt/RPM-GPG-KEY</t>
  </si>
  <si>
    <t>[o8-media-AppStream]</t>
  </si>
  <si>
    <t>name=Oracle Linux AppStream</t>
  </si>
  <si>
    <t>baseurl=file:///backup/common/mnt/AppStream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</si>
  <si>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</si>
  <si>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 sshで接続し、Luksのパスフレーズを入力するための構成（上記の peer.pub を含んでいる /root/.ssh/authorized_keys 公開鍵必須）</t>
  </si>
  <si>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</si>
  <si>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</si>
  <si>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</si>
  <si>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</si>
  <si>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</si>
  <si>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</si>
  <si>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</si>
  <si>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</si>
  <si>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</si>
  <si>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</si>
  <si>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</si>
  <si>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</si>
  <si>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cd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</si>
  <si>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</si>
  <si>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</si>
  <si>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</si>
  <si>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</si>
  <si>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</si>
  <si>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</si>
  <si>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</si>
  <si>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</si>
  <si>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</si>
  <si>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</si>
  <si>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</si>
  <si>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</si>
  <si>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</si>
  <si>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</si>
  <si>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</si>
  <si>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</si>
  <si>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</si>
  <si>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</si>
  <si>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</si>
  <si>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</si>
  <si>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Port                            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</si>
  <si>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</si>
  <si>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</si>
  <si>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</si>
  <si>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</si>
  <si>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</si>
  <si>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</si>
  <si>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</si>
  <si>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</si>
  <si>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</si>
  <si>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</si>
  <si>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</si>
  <si>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</si>
  <si>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</si>
  <si>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</si>
  <si>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</si>
  <si>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</si>
  <si>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</si>
  <si>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</si>
  <si>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</si>
  <si>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</si>
  <si>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</si>
  <si>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</si>
  <si>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</si>
  <si>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</si>
  <si>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</si>
  <si>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</si>
  <si>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</si>
  <si>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</si>
  <si>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</si>
  <si>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</si>
  <si>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</si>
  <si>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</si>
  <si>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</si>
  <si>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</si>
  <si>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</si>
  <si>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</si>
  <si>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</si>
  <si>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</si>
  <si>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</si>
  <si>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</si>
  <si>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</si>
  <si>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</si>
  <si>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</si>
  <si>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</si>
  <si>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</si>
  <si>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/root/.ssh/authorized_keys "$initdir/root/.ssh/authorized_keys"</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</si>
  <si>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</si>
  <si>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</si>
  <si>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</si>
  <si>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</si>
  <si>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</si>
  <si>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</si>
  <si>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</si>
  <si>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</si>
  <si>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</si>
  <si>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</si>
  <si>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</si>
  <si>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</si>
  <si>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</si>
  <si>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</si>
  <si>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</si>
  <si>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</si>
  <si>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</si>
  <si>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</si>
  <si>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</si>
  <si>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 xml:space="preserve">  sudo cp /boot/{$i,${i}_$(date "+%Y%m%d_%H%M%S")~}</t>
  </si>
  <si>
    <t xml:space="preserve">  sudo dracut -f -v /boot/$i $(echo $i | sed -e 's/^initramfs-//' -e 's/.img$//')</t>
  </si>
  <si>
    <t>DGW=$(ip route | grep ^default | awk '{print $3}')</t>
  </si>
  <si>
    <t>IP=$(ip a | grep inet | grep -v '127\.0\.0\.1' | head -1 | awk '{print $2}' | awk -F/ '{print $1}')</t>
  </si>
  <si>
    <t>PREFIX=$(ip a | grep inet | grep -v '127\.0\.0\.1' | head -1 | awk '{print $2}' | awk -F/ '{print $2}')</t>
  </si>
  <si>
    <t>DNS=$(grep ^nameserver /etc/resolv.conf | head -1 | sed -e 's/ /=/')</t>
  </si>
  <si>
    <t>HN=$(uname -n)</t>
  </si>
  <si>
    <t>echo $DGW</t>
  </si>
  <si>
    <t>echo $IP</t>
  </si>
  <si>
    <t>echo $PREFIX</t>
  </si>
  <si>
    <t>echo $HN</t>
  </si>
  <si>
    <t>sudo cp /etc/default/grub{,_$(date "+%Y%m%d_%H%M%S")~}</t>
  </si>
  <si>
    <t>sudo sed -i -e "s/rhgb quiet/rd.neednet=1 ip=$IP::$DGW:$PREFIX:$HN:eth0:none/" /etc/default/grub</t>
  </si>
  <si>
    <t>cat /etc/default/grub</t>
  </si>
  <si>
    <t>sudo cp /boot/grub2/grub.cfg{,_$(date "+%Y%m%d_%H%M%S")~}</t>
  </si>
  <si>
    <t>sudo grub2-mkconfig -o /boot/grub2/grub.cfg</t>
  </si>
  <si>
    <t>sudo chmod 755 /usr/lib/dracut/modules.d/46sshd/module-setup.sh</t>
    <phoneticPr fontId="1"/>
  </si>
  <si>
    <t>ls -l /usr/lib/dracut/modules.d/46sshd/</t>
    <phoneticPr fontId="1"/>
  </si>
  <si>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</si>
  <si>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</si>
  <si>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</si>
  <si>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cryptsetup luksOpen UUID="00000000-0001-0002-0000-000000000001" luks-root</t>
  </si>
  <si>
    <t>cd /sysroot</t>
  </si>
  <si>
    <t>echo 1 &gt; /proc/sys/kernel/sysrq; echo b &gt; /proc/sysrq-trigger</t>
  </si>
  <si>
    <t># この後、OSにログインしてから、古いバックアップを消す、HA構成の相手方にバックアップをコピーする等の手順が続く</t>
  </si>
  <si>
    <r>
      <t xml:space="preserve"># </t>
    </r>
    <r>
      <rPr>
        <b/>
        <sz val="11"/>
        <color rgb="FF0000FF"/>
        <rFont val="游ゴシック"/>
        <family val="3"/>
        <charset val="128"/>
        <scheme val="minor"/>
      </rPr>
      <t>****************************************************************************************************</t>
    </r>
    <phoneticPr fontId="1"/>
  </si>
  <si>
    <t>sudo reboot</t>
  </si>
  <si>
    <t># / パーティションと swap のUUID変更</t>
  </si>
  <si>
    <t># Luks入力モードにsshログインする</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</si>
  <si>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</si>
  <si>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</si>
  <si>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</si>
  <si>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</si>
  <si>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cat /etc/sysconfig/kernel</t>
  </si>
  <si>
    <t>sudo cp /etc/sysconfig/kernel{,_$(date "+%Y%m%d_%H%M%S")~}</t>
  </si>
  <si>
    <t>sudo sed -i -e 's/^DEFAULTKERNEL=.*$/DEFAULTKERNEL=kernel-core/' /etc/sysconfig/kernel</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</si>
  <si>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</si>
  <si>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</si>
  <si>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</si>
  <si>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</si>
  <si>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</si>
  <si>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</si>
  <si>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</si>
  <si>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</si>
  <si>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 デフォルトカーネル変更</t>
  </si>
  <si>
    <t>sudo grubby --set-default=$KVER</t>
  </si>
  <si>
    <t># 再起動</t>
  </si>
  <si>
    <t># デフォルトカーネル確認</t>
  </si>
  <si>
    <t>uname -a</t>
  </si>
  <si>
    <t>sudo dnf remove -y kernel-uek</t>
  </si>
  <si>
    <t># 全領域にランダムなデータを書き込む（既存のパーティションが存在していた場合には、書き込み完了後に再起動してやり無し。その場合は書き込みはスキップで）</t>
    <rPh sb="2" eb="5">
      <t>ゼンリョウイキ</t>
    </rPh>
    <rPh sb="15" eb="16">
      <t>カ</t>
    </rPh>
    <rPh sb="17" eb="18">
      <t>コ</t>
    </rPh>
    <rPh sb="20" eb="22">
      <t>キソン</t>
    </rPh>
    <rPh sb="31" eb="33">
      <t>ソンザイ</t>
    </rPh>
    <rPh sb="37" eb="39">
      <t>バアイ</t>
    </rPh>
    <rPh sb="42" eb="43">
      <t>カ</t>
    </rPh>
    <rPh sb="44" eb="45">
      <t>コ</t>
    </rPh>
    <rPh sb="46" eb="48">
      <t>カンリョウ</t>
    </rPh>
    <rPh sb="48" eb="49">
      <t>ゴ</t>
    </rPh>
    <rPh sb="50" eb="53">
      <t>サイキドウ</t>
    </rPh>
    <rPh sb="57" eb="58">
      <t>ナ</t>
    </rPh>
    <rPh sb="62" eb="64">
      <t>バアイ</t>
    </rPh>
    <rPh sb="65" eb="66">
      <t>カ</t>
    </rPh>
    <rPh sb="67" eb="68">
      <t>コ</t>
    </rPh>
    <phoneticPr fontId="1"/>
  </si>
  <si>
    <t># /backup パーティションにバックアップなどを置くので、ここで全領域に書き込んでおくこと</t>
    <rPh sb="27" eb="28">
      <t>オ</t>
    </rPh>
    <rPh sb="35" eb="38">
      <t>ゼンリョウイキ</t>
    </rPh>
    <rPh sb="39" eb="40">
      <t>カ</t>
    </rPh>
    <rPh sb="41" eb="42">
      <t>コ</t>
    </rPh>
    <phoneticPr fontId="1"/>
  </si>
  <si>
    <t>※ 「●Minimal Install」を選ぶと tar コマンドすらインストールされず、後述の手順に修正が必要となる</t>
    <rPh sb="21" eb="22">
      <t>エラ</t>
    </rPh>
    <rPh sb="45" eb="47">
      <t>コウジュツ</t>
    </rPh>
    <rPh sb="48" eb="50">
      <t>テジュン</t>
    </rPh>
    <rPh sb="51" eb="53">
      <t>シュウセイ</t>
    </rPh>
    <rPh sb="54" eb="56">
      <t>ヒツヨウ</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</si>
  <si>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</si>
  <si>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</si>
  <si>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</si>
  <si>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</si>
  <si>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</si>
  <si>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</si>
  <si>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</si>
  <si>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</si>
  <si>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</si>
  <si>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</si>
  <si>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</si>
  <si>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</si>
  <si>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</si>
  <si>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</si>
  <si>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</si>
  <si>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</si>
  <si>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</si>
  <si>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</si>
  <si>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</si>
  <si>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</si>
  <si>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</si>
  <si>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</si>
  <si>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</si>
  <si>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</si>
  <si>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</si>
  <si>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</si>
  <si>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</si>
  <si>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</si>
  <si>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</si>
  <si>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</si>
  <si>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</si>
  <si>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</si>
  <si>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</si>
  <si>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</si>
  <si>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</si>
  <si>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</si>
  <si>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</si>
  <si>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</si>
  <si>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</si>
  <si>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</si>
  <si>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</si>
  <si>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</si>
  <si>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</si>
  <si>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</si>
  <si>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</si>
  <si>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</si>
  <si>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</si>
  <si>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</si>
  <si>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</si>
  <si>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</si>
  <si>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</si>
  <si>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</si>
  <si>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</si>
  <si>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</si>
  <si>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</si>
  <si>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</si>
  <si>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</si>
  <si>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</si>
  <si>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</si>
  <si>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</si>
  <si>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</si>
  <si>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</si>
  <si>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</si>
  <si>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</si>
  <si>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</si>
  <si>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</si>
  <si>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</si>
  <si>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</si>
  <si>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</si>
  <si>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</si>
  <si>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</si>
  <si>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</si>
  <si>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</si>
  <si>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</si>
  <si>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</si>
  <si>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</si>
  <si>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</si>
  <si>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</si>
  <si>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</si>
  <si>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</si>
  <si>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</si>
  <si>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</si>
  <si>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</si>
  <si>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</si>
  <si>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</si>
  <si>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</si>
  <si>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</si>
  <si>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</si>
  <si>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</si>
  <si>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</si>
  <si>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</si>
  <si>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</si>
  <si>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</si>
  <si>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</si>
  <si>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</si>
  <si>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</si>
  <si>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</si>
  <si>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</si>
  <si>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</si>
  <si>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</si>
  <si>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</si>
  <si>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</si>
  <si>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</si>
  <si>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</si>
  <si>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</si>
  <si>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</si>
  <si>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</si>
  <si>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</si>
  <si>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</si>
  <si>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</si>
  <si>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</si>
  <si>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</si>
  <si>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</si>
  <si>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</si>
  <si>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</si>
  <si>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</si>
  <si>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</si>
  <si>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</si>
  <si>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</si>
  <si>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</si>
  <si>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</si>
  <si>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</si>
  <si>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</si>
  <si>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</si>
  <si>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</si>
  <si>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</si>
  <si>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</si>
  <si>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</si>
  <si>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</si>
  <si>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</si>
  <si>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</si>
  <si>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</si>
  <si>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</si>
  <si>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</si>
  <si>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</si>
  <si>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</si>
  <si>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</si>
  <si>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</si>
  <si>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</si>
  <si>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</si>
  <si>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</si>
  <si>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</si>
  <si>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</si>
  <si>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</si>
  <si>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</si>
  <si>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</si>
  <si>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</si>
  <si>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</si>
  <si>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</si>
  <si>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</si>
  <si>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</si>
  <si>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</si>
  <si>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</si>
  <si>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</si>
  <si>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</si>
  <si>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</si>
  <si>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</si>
  <si>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</si>
  <si>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</si>
  <si>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</si>
  <si>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</si>
  <si>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</si>
  <si>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</si>
  <si>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</si>
  <si>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</si>
  <si>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</si>
  <si>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</si>
  <si>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</si>
  <si>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</si>
  <si>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</si>
  <si>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</si>
  <si>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</si>
  <si>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</si>
  <si>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</si>
  <si>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</si>
  <si>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</si>
  <si>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</si>
  <si>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</si>
  <si>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</si>
  <si>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</si>
  <si>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</si>
  <si>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</si>
  <si>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</si>
  <si>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</si>
  <si>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</si>
  <si>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</si>
  <si>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</si>
  <si>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</si>
  <si>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</si>
  <si>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</si>
  <si>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</si>
  <si>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</si>
  <si>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</si>
  <si>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</si>
  <si>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</si>
  <si>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</si>
  <si>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</si>
  <si>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</si>
  <si>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</si>
  <si>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</si>
  <si>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</si>
  <si>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</si>
  <si>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</si>
  <si>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</si>
  <si>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</si>
  <si>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</si>
  <si>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</si>
  <si>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</si>
  <si>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</si>
  <si>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</si>
  <si>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</si>
  <si>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</si>
  <si>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</si>
  <si>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</si>
  <si>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</si>
  <si>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</si>
  <si>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</si>
  <si>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</si>
  <si>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</si>
  <si>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</si>
  <si>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</si>
  <si>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</si>
  <si>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</si>
  <si>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</si>
  <si>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</si>
  <si>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</si>
  <si>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</si>
  <si>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</si>
  <si>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</si>
  <si>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</si>
  <si>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</si>
  <si>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</si>
  <si>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</si>
  <si>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</si>
  <si>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</si>
  <si>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</si>
  <si>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</si>
  <si>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</si>
  <si>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</si>
  <si>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</si>
  <si>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</si>
  <si>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</si>
  <si>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</si>
  <si>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</si>
  <si>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</si>
  <si>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</si>
  <si>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</si>
  <si>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</si>
  <si>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</si>
  <si>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</si>
  <si>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</si>
  <si>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</si>
  <si>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</si>
  <si>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</si>
  <si>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</si>
  <si>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</si>
  <si>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</si>
  <si>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</si>
  <si>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</si>
  <si>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</si>
  <si>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</si>
  <si>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</si>
  <si>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</si>
  <si>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</si>
  <si>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</si>
  <si>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</si>
  <si>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</si>
  <si>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</si>
  <si>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</si>
  <si>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</si>
  <si>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</si>
  <si>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</si>
  <si>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</si>
  <si>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</si>
  <si>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</si>
  <si>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</si>
  <si>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</si>
  <si>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</si>
  <si>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</si>
  <si>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</si>
  <si>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</si>
  <si>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</si>
  <si>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</si>
  <si>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</si>
  <si>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</si>
  <si>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</si>
  <si>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</si>
  <si>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</si>
  <si>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</si>
  <si>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</si>
  <si>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</si>
  <si>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</si>
  <si>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</si>
  <si>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</si>
  <si>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</si>
  <si>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</si>
  <si>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</si>
  <si>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</si>
  <si>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</si>
  <si>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</si>
  <si>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</si>
  <si>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</si>
  <si>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</si>
  <si>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</si>
  <si>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</si>
  <si>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</si>
  <si>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</si>
  <si>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</si>
  <si>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</si>
  <si>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</si>
  <si>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</si>
  <si>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</si>
  <si>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</si>
  <si>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</si>
  <si>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</si>
  <si>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</si>
  <si>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</si>
  <si>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</si>
  <si>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</si>
  <si>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</si>
  <si>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</si>
  <si>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</si>
  <si>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</si>
  <si>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</si>
  <si>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</si>
  <si>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</si>
  <si>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</si>
  <si>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</si>
  <si>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</si>
  <si>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</si>
  <si>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</si>
  <si>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</si>
  <si>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</si>
  <si>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</si>
  <si>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</si>
  <si>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</si>
  <si>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</si>
  <si>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</si>
  <si>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</si>
  <si>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</si>
  <si>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</si>
  <si>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</si>
  <si>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</si>
  <si>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</si>
  <si>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</si>
  <si>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</si>
  <si>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</si>
  <si>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</si>
  <si>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</si>
  <si>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</si>
  <si>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</si>
  <si>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</si>
  <si>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</si>
  <si>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</si>
  <si>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</si>
  <si>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</si>
  <si>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</si>
  <si>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</si>
  <si>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</si>
  <si>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</si>
  <si>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</si>
  <si>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</si>
  <si>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</si>
  <si>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</si>
  <si>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</si>
  <si>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</si>
  <si>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</si>
  <si>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</si>
  <si>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</si>
  <si>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</si>
  <si>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</si>
  <si>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</si>
  <si>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</si>
  <si>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</si>
  <si>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</si>
  <si>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</si>
  <si>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</si>
  <si>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</si>
  <si>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</si>
  <si>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</si>
  <si>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</si>
  <si>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</si>
  <si>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</si>
  <si>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</si>
  <si>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</si>
  <si>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</si>
  <si>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</si>
  <si>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</si>
  <si>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</si>
  <si>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</si>
  <si>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</si>
  <si>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</si>
  <si>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</si>
  <si>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</si>
  <si>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</si>
  <si>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</si>
  <si>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</si>
  <si>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</si>
  <si>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</si>
  <si>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</si>
  <si>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</si>
  <si>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</si>
  <si>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</si>
  <si>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</si>
  <si>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</si>
  <si>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</si>
  <si>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</si>
  <si>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</si>
  <si>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</si>
  <si>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</si>
  <si>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</si>
  <si>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</si>
  <si>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</si>
  <si>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</si>
  <si>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</si>
  <si>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</si>
  <si>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</si>
  <si>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</si>
  <si>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</si>
  <si>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</si>
  <si>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</si>
  <si>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</si>
  <si>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</si>
  <si>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</si>
  <si>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</si>
  <si>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</si>
  <si>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</si>
  <si>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</si>
  <si>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</si>
  <si>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</si>
  <si>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</si>
  <si>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</si>
  <si>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</si>
  <si>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</si>
  <si>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</si>
  <si>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</si>
  <si>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</si>
  <si>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</si>
  <si>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</si>
  <si>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</si>
  <si>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</si>
  <si>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</si>
  <si>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</si>
  <si>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</si>
  <si>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</si>
  <si>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</si>
  <si>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</si>
  <si>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</si>
  <si>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</si>
  <si>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</si>
  <si>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</si>
  <si>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</si>
  <si>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</si>
  <si>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</si>
  <si>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</si>
  <si>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</si>
  <si>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</si>
  <si>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</si>
  <si>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</si>
  <si>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</si>
  <si>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</si>
  <si>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</si>
  <si>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</si>
  <si>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</si>
  <si>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</si>
  <si>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</si>
  <si>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</si>
  <si>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</si>
  <si>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</si>
  <si>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</si>
  <si>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</si>
  <si>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</si>
  <si>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</si>
  <si>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</si>
  <si>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</si>
  <si>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</si>
  <si>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</si>
  <si>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</si>
  <si>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</si>
  <si>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</si>
  <si>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</si>
  <si>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</si>
  <si>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</si>
  <si>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</si>
  <si>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</si>
  <si>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</si>
  <si>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</si>
  <si>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</si>
  <si>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</si>
  <si>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</si>
  <si>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</si>
  <si>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</si>
  <si>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</si>
  <si>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</si>
  <si>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</si>
  <si>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</si>
  <si>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</si>
  <si>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</si>
  <si>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</si>
  <si>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</si>
  <si>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</si>
  <si>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</si>
  <si>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</si>
  <si>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</si>
  <si>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</si>
  <si>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</si>
  <si>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</si>
  <si>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</si>
  <si>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</si>
  <si>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</si>
  <si>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</si>
  <si>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</si>
  <si>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</si>
  <si>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</si>
  <si>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</si>
  <si>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</si>
  <si>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</si>
  <si>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</si>
  <si>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</si>
  <si>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</si>
  <si>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</si>
  <si>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</si>
  <si>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</si>
  <si>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</si>
  <si>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</si>
  <si>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</si>
  <si>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</si>
  <si>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</si>
  <si>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</si>
  <si>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</si>
  <si>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</si>
  <si>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</si>
  <si>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</si>
  <si>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</si>
  <si>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</si>
  <si>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</si>
  <si>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</si>
  <si>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</si>
  <si>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</si>
  <si>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</si>
  <si>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</si>
  <si>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</si>
  <si>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</si>
  <si>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</si>
  <si>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</si>
  <si>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</si>
  <si>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</si>
  <si>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</si>
  <si>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</si>
  <si>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</si>
  <si>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</si>
  <si>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</si>
  <si>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</si>
  <si>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</si>
  <si>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</si>
  <si>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</si>
  <si>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</si>
  <si>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</si>
  <si>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</si>
  <si>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</si>
  <si>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</si>
  <si>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</si>
  <si>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</si>
  <si>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</si>
  <si>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</si>
  <si>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</si>
  <si>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</si>
  <si>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</si>
  <si>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</si>
  <si>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</si>
  <si>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</si>
  <si>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</si>
  <si>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</si>
  <si>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</si>
  <si>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</si>
  <si>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</si>
  <si>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</si>
  <si>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</si>
  <si>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</si>
  <si>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</si>
  <si>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</si>
  <si>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</si>
  <si>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</si>
  <si>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</si>
  <si>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</si>
  <si>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</si>
  <si>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</si>
  <si>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</si>
  <si>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</si>
  <si>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</si>
  <si>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</si>
  <si>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</si>
  <si>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</si>
  <si>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</si>
  <si>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</si>
  <si>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</si>
  <si>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</si>
  <si>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</si>
  <si>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</si>
  <si>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</si>
  <si>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</si>
  <si>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</si>
  <si>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</si>
  <si>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</si>
  <si>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</si>
  <si>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</si>
  <si>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</si>
  <si>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</si>
  <si>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</si>
  <si>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</si>
  <si>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</si>
  <si>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</si>
  <si>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</si>
  <si>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</si>
  <si>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</si>
  <si>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</si>
  <si>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</si>
  <si>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</si>
  <si>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</si>
  <si>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</si>
  <si>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</si>
  <si>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</si>
  <si>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</si>
  <si>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</si>
  <si>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</si>
  <si>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</si>
  <si>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</si>
  <si>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物理サーバでのインストールトラブルに備え、「inst.nodmraid」オプションを追加</t>
    <rPh sb="2" eb="4">
      <t>ブツリ</t>
    </rPh>
    <rPh sb="20" eb="21">
      <t>ソナ</t>
    </rPh>
    <rPh sb="44" eb="46">
      <t>ツイカ</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</si>
  <si>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</si>
  <si>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</si>
  <si>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</si>
  <si>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</si>
  <si>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</si>
  <si>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</si>
  <si>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</si>
  <si>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</si>
  <si>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</si>
  <si>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</si>
  <si>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sed -i -e 's/^label-id:.*$/label-id: 0x00000001/' disk1.cfg</t>
  </si>
  <si>
    <t>sed -i -e 's/^label-id:.*$/label-id: 0x00000002/' disk2.cfg</t>
  </si>
  <si>
    <t>mv vg0.cfg disk1.cfg disk2.cfg /mnt/sysroot/backup/common/lvm/</t>
  </si>
  <si>
    <t>mount &gt; /mnt/sysroot/backup/common/lvm/mount.txt</t>
    <phoneticPr fontId="1"/>
  </si>
  <si>
    <t>※ GPTの場合、以下のコマンドを使うことになる</t>
    <rPh sb="6" eb="8">
      <t>バアイ</t>
    </rPh>
    <rPh sb="9" eb="11">
      <t>イカ</t>
    </rPh>
    <rPh sb="17" eb="18">
      <t>ツカ</t>
    </rPh>
    <phoneticPr fontId="1"/>
  </si>
  <si>
    <t>lvm vgchange -a n vg0</t>
    <phoneticPr fontId="1"/>
  </si>
  <si>
    <t>for i in $(ls /boot/ | grep initramfs | grep -v rescue | grep -v ~$)</t>
    <phoneticPr fontId="1"/>
  </si>
  <si>
    <t xml:space="preserve">    inst_binary /usr/sbin/swapon</t>
    <phoneticPr fontId="1"/>
  </si>
  <si>
    <t xml:space="preserve">    inst_binary /usr/sbin/mkswap</t>
    <phoneticPr fontId="1"/>
  </si>
  <si>
    <t>mkfs.xfs -f /dev/disk/by-partuuid/00000001-01</t>
  </si>
  <si>
    <t>xfs_admin -L boot -U 00000000-0001-0001-0000-000000000000 /dev/disk/by-partuuid/00000001-01</t>
  </si>
  <si>
    <t>※ 本案件では2TB超のHDD利用予定がない</t>
    <rPh sb="2" eb="3">
      <t>ホン</t>
    </rPh>
    <rPh sb="3" eb="5">
      <t>アンケン</t>
    </rPh>
    <rPh sb="10" eb="11">
      <t>チョウ</t>
    </rPh>
    <rPh sb="15" eb="19">
      <t>リヨウヨテイ</t>
    </rPh>
    <phoneticPr fontId="1"/>
  </si>
  <si>
    <t>※ 本案件では2TB超のHDDを起動ディスクとして利用する予定がなく、UEFIモードを利用する理由がない。メジャーなパブリッククラウドでは、OCIくらいしかUEFIモードを利用していない？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43" eb="45">
      <t>リヨウ</t>
    </rPh>
    <rPh sb="47" eb="49">
      <t>リユウ</t>
    </rPh>
    <rPh sb="86" eb="88">
      <t>リヨウ</t>
    </rPh>
    <phoneticPr fontId="1"/>
  </si>
  <si>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</si>
  <si>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&lt; /dev/urandom tr -dc '?!#$%;,./&lt;&gt;A-Z-a-z-0-9 ' | head -c${1:-100} | tee passphrase;echo</t>
    <phoneticPr fontId="1"/>
  </si>
  <si>
    <t>cryptsetup luksFormat --verbose --batch-mode --key-file passphrase --type luks2 --cipher aes-xts-plain64 --key-size 512 --hash sha512 --uuid 00000000-0001-0002-0000-000000000001 /dev/disk/by-partuuid/00000001-02</t>
    <phoneticPr fontId="1"/>
  </si>
  <si>
    <t>cryptsetup luksFormat --verbose --batch-mode --key-file passphrase --type luks2 --cipher aes-xts-plain64 --key-size 512 --hash sha512 --uuid 00000000-0002-0001-0000-000000000001 /dev/disk/by-partuuid/00000002-01</t>
    <phoneticPr fontId="1"/>
  </si>
  <si>
    <t>cryptsetup luksOpen --key-file passphrase /dev/disk/by-partuuid/00000001-02 luks-root</t>
    <phoneticPr fontId="1"/>
  </si>
  <si>
    <t>cryptsetup luksOpen --key-file passphrase /dev/disk/by-partuuid/00000002-01 luks-backup</t>
    <phoneticPr fontId="1"/>
  </si>
  <si>
    <t>cryptsetup luksDump /dev/disk/by-partuuid/00000001-02 luks-root</t>
    <phoneticPr fontId="1"/>
  </si>
  <si>
    <t>cryptsetup luksDump /dev/disk/by-partuuid/00000002-01 luks-backup</t>
    <phoneticPr fontId="1"/>
  </si>
  <si>
    <t># DiskのIDを固定化</t>
    <rPh sb="10" eb="13">
      <t>コテイカ</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</si>
  <si>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</si>
  <si>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root パスワード生成（何度か実行して、１つを選ぶ）</t>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</si>
  <si>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</si>
  <si>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後処理（リストア時に必要となるファイルを保存）</t>
    <rPh sb="2" eb="3">
      <t>アト</t>
    </rPh>
    <rPh sb="3" eb="5">
      <t>ショリ</t>
    </rPh>
    <rPh sb="10" eb="11">
      <t>ジ</t>
    </rPh>
    <rPh sb="12" eb="14">
      <t>ヒツヨウ</t>
    </rPh>
    <rPh sb="22" eb="24">
      <t>ホゾン</t>
    </rPh>
    <phoneticPr fontId="1"/>
  </si>
  <si>
    <t>※ リストア手順作成時の参考になるので、以下の実行結果も保存しておく方がよい。</t>
    <rPh sb="6" eb="8">
      <t>テジュン</t>
    </rPh>
    <rPh sb="8" eb="10">
      <t>サクセイ</t>
    </rPh>
    <rPh sb="10" eb="11">
      <t>ジ</t>
    </rPh>
    <rPh sb="12" eb="14">
      <t>サンコウ</t>
    </rPh>
    <rPh sb="20" eb="22">
      <t>イカ</t>
    </rPh>
    <rPh sb="23" eb="25">
      <t>ジッコウ</t>
    </rPh>
    <rPh sb="25" eb="27">
      <t>ケッカ</t>
    </rPh>
    <rPh sb="28" eb="30">
      <t>ホゾン</t>
    </rPh>
    <rPh sb="34" eb="35">
      <t>ホウ</t>
    </rPh>
    <phoneticPr fontId="1"/>
  </si>
  <si>
    <t>tar czvf backup/common/lvm/installed.tgz $(ls -a | grep -v '^\.$' | grep -v '^\.\.$' | grep -v '^backup$' | grep -v '^dev$' | grep -v '^proc$' | grep -v '^run$' | grep -v '^sys$')</t>
    <phoneticPr fontId="1"/>
  </si>
  <si>
    <t># ログインに成功し、sudoコマンドが使えることを確認（「sudo w」等）したら、root でログインしたセッションを終了させる。</t>
    <rPh sb="20" eb="21">
      <t>ツカ</t>
    </rPh>
    <rPh sb="26" eb="28">
      <t>カクニン</t>
    </rPh>
    <rPh sb="37" eb="38">
      <t>ナド</t>
    </rPh>
    <phoneticPr fontId="1"/>
  </si>
  <si>
    <t># ※ sudo passwd root -d を実行するとパスワード無しで root になれるので NG。</t>
    <phoneticPr fontId="1"/>
  </si>
  <si>
    <t>※ 強制再起動。ここでの「reboot」コマンドは、存在するが、うまく機能しない。</t>
    <rPh sb="2" eb="4">
      <t>キョウセイ</t>
    </rPh>
    <rPh sb="4" eb="7">
      <t>サイキドウ</t>
    </rPh>
    <rPh sb="26" eb="28">
      <t>ソンザイ</t>
    </rPh>
    <rPh sb="35" eb="37">
      <t>キノウ</t>
    </rPh>
    <phoneticPr fontId="1"/>
  </si>
  <si>
    <t>lvm lvs</t>
  </si>
  <si>
    <t xml:space="preserve">    inst_binary /usr/sbin/xfs_admin</t>
    <phoneticPr fontId="1"/>
  </si>
  <si>
    <t>※ バックアップ関連作業に必要</t>
    <rPh sb="8" eb="10">
      <t>カンレン</t>
    </rPh>
    <rPh sb="10" eb="12">
      <t>サギョウ</t>
    </rPh>
    <rPh sb="13" eb="15">
      <t>ヒツヨウ</t>
    </rPh>
    <phoneticPr fontId="1"/>
  </si>
  <si>
    <t xml:space="preserve">    inst_binary /usr/sbin/mkfs.xfs</t>
    <phoneticPr fontId="1"/>
  </si>
  <si>
    <t>base64 -di &lt;&lt; 'EOF' | sudo tee /usr/lib/dracut/modules.d/46sshd/to_console.gz &gt; /dev/null</t>
  </si>
  <si>
    <t>H4sICFzcRmAAA3RvX2NvbnNvbGUA7VlfTBzHGZ+94+4WYy+XxG6ITcOlNdWBy5nDxoIYN7f83atI</t>
  </si>
  <si>
    <t>IOZoErnOeblb4NRj77q3EIhaFYnE1SWhpepD/JBIrtqHSJGiPlRRqkrlLOI4fajqSFFbNU2LoriC</t>
  </si>
  <si>
    <t>uo1pUyMUyVxndr/hdoc7wOmf+IEP3X583/x+M9/83Zmd73T1djs4DlFxoK8gYs25Q4YdAv+FgxsQ</t>
  </si>
  <si>
    <t>7GtBFfj5eVSN3Ngus+BCKGTTow5k0zzgnMB7BfyvOEI2XQ04qjmLdiGrhGw6XY5sGiHfBo/EigRw</t>
  </si>
  <si>
    <t>C+dsug3iCDnsPAfwvMDzAp7qqxAY1bR+ZfB7G/J7G+pFtc9WymbeEvCWAE91J+A6LXgiA9f0+Kcp</t>
  </si>
  <si>
    <t>rx94beBo40N2DTiqaXmPYp4b7Vy8oE9DeaX6AdH2B037/WgyMXTi+NFkvCGZUMcnGyZbTjScOB7I</t>
  </si>
  <si>
    <t>pAJNG3GRMsjY6HlkkPByxFdlidsL+ZF0Ik5LcSR9P/hI+o++6RGOaGj4xg8nXr1Q+9Gf7jtzqpXG</t>
  </si>
  <si>
    <t>Q3+3IyIqtL1V7oYfK1Ul/F8s4T9bIv/7S+ArSviTJfJBuP1jpLlPoLSiaSkNJVIxPYliyVRGQam0</t>
  </si>
  <si>
    <t>oqJolGCiGV3W9OiYnFBRT2+4vSPaFGgKNKNoOPJwNK5oykgioyta5OGOZEpVIvJQUsHMkbGUCsyo</t>
  </si>
  <si>
    <t>CS0KJOIw/hA8OeOvML7GDybKSVoz2IuV5wztRvY+W7L4yyz+FYvfus6sWfy8xV/lNf0eVBhLRHwW</t>
  </si>
  <si>
    <t>v9Pi91v81vnTaPF7LP6PK+//RJr5Gy897xL3+JD0bE535K9KM2/yC0Z6vrkdu/O1nfhZWRPC/xF7</t>
  </si>
  <si>
    <t>lCQtL+ax1D5IbFL15auG3URsEupyzrDriU1CXP4pNgeDufkqPPcHpOzHwVVS8tKvsPvZ3GREev4M</t>
  </si>
  <si>
    <t>n708fRKN33O9rbLmGaN8aWaBwy79SDAnZf/wy7sjCGVvLE0YlKkP5utxVksXsPWGwwC/yZ85u4AB</t>
  </si>
  <si>
    <t>CnYFc9c/mq8lgKcIgIR4/X1S3+Dfw9l3npSyH0gzH670R8JXciueEJKuXJo21BUvfjflD9SX+9C/</t>
  </si>
  <si>
    <t>5gh+YThAw5mTZk8lcII06xoiqnVNP4CbbpU3m648v1hZM02AC6AxvtXANzcRVbcuXVp3StkV6dLS</t>
  </si>
  <si>
    <t>QxL3lvTOur4fZ/BryIDPLw5X1nQW+KT86VP/wMm4WQal7LWlp3Fl3nL9GXu4swtzCwa6ECDBX3/O</t>
  </si>
  <si>
    <t>bouPhbO/E78Wzq6Kg2L2lhjpna2Nu31oUJptIHqgt+6a0RM3buXz0qVbTr0m+B6U35v9pDe72pm9</t>
  </si>
  <si>
    <t>Ieb3/5F0htT6/vhfzYYWvy6eFZ8Uowtz9vIWrOMKRhJnG714vY0rE0djKTWTSsL0Nua7PxLu6xiI</t>
  </si>
  <si>
    <t>hOsIhjvkPNkC4/gZHNq3sH4X659gHVnP5yPEjzUZjZ24Vd7F+mdYV3PmWmvk8fRpxE16uUN7Pfwc</t>
  </si>
  <si>
    <t>Z85j8s5fw/kcJYBOj5f4GvFvP86LzsnDCN6BGNdPtODtFqq+WlnxFD+NHjp4sv7Y4S8Q95eRuab5</t>
  </si>
  <si>
    <t>Mc5oMFHwnndIQtWMMyz4HH17hCrsEQVerDDyJXm+hH+juCxjvekWvN93dAlV33N2Cb7Zsi7B/4JL</t>
  </si>
  <si>
    <t>EhrPuyWhZcbTI4RUoUUUGkXB3y742oWqdsHbLvBGPT4kA9IS867syq7syp0kafxKJRICbT1nEdkL</t>
  </si>
  <si>
    <t>kF029l6wv6JvuXOg6XuI7rnuBR2C+lL/IsRD46Z8esyk5ePl3qhPDvB5sGl7roD9GqR/1kLPsaz8</t>
  </si>
  <si>
    <t>Fur/F9CroN3wXYBIT0fHgz4/Pi3V+VoCxwJBX1NjsDUYbAr6/KeVuE+SddPf0BxoDATrjL4z9um4</t>
  </si>
  <si>
    <t>MXrEw9yx0damY6jwrYHqTbiYifNCurcULrNDnLJD3B0WH8/i5OBGTPNbYOYZzKby0mZ5LK4GgZg4</t>
  </si>
  <si>
    <t>lzauqgl1xDcSizEdvhkrq2pqKKEWxe6xYet7+h5D9V3Ich4y/cZUrbT5juAjYuwb0VhSzuBN5T12</t>
  </si>
  <si>
    <t>fGw4mtZSuhLTEymVNMQ+e3p33+lIuPsJlCeuz9nzNU6qjz8eFQcGujCq75GBzfF4yFrisvke4Ivk</t>
  </si>
  <si>
    <t>lRpL6NFhTR5ToulUQsVnWFRYRyEvNzl734W9d9nzM+unKXIyMaJu1Vc56KPLu311x/QVrQO3RR24</t>
  </si>
  <si>
    <t>LepQbO5eZvq5GIa+m193lcbQ9zXiS2OuQhkTgC019qYh/Sboz3rskb7+H4w9h7XfbmfsEeIdMvZs</t>
  </si>
  <si>
    <t>ddhq7P2n/P/Xu3Pb/G7j3XmTGcefFkPn3S+2mH903rlAo0BmNKNrujyEAkbfp1FAxYMyMKKOB/Dw</t>
  </si>
  <si>
    <t>TCuaPgUusT3coMsjFsDQeCIZb0jEkWGNklEeiE+pmakxU+uamTKhaBkyyK1GFKdpSlImQPgvndRJ</t>
  </si>
  <si>
    <t>FAn81JVJ/BzGBk5LxWVdRgFlFIbpaFwrWCYjKmuaPGUy6P84Y3ksEcOlpnTjYRZgZjaUyaBALDU2</t>
  </si>
  <si>
    <t>pqg6KlQmIOu6lhga15UM+m9Ihdn8G/v9wv2SaVczePZ7PlkzrN90C/cppu1j8Dxjf4nhF+5xivPL</t>
  </si>
  <si>
    <t>GPs4w+fh/MPDgebwNvwe/FvFZw3Kp+erRuDT+tO1i43/UWS2IeXT81c/8H8PfhIjZ+HTc9ATyH6/</t>
  </si>
  <si>
    <t>Qs9zfgiUnt+osO0vI/PsRPn0vPQa8OndBY2fuTZCZFFct/DpeSwHfF+J+Kl8G5ltSvn0/LcI/HNM</t>
  </si>
  <si>
    <t>r91ELzN8uv9YgwP1PgbPxv9jZJ+/PN23QEMFGTzbf68y/MK9JtjblP9zhj8J/Engr21TPvmmTq44</t>
  </si>
  <si>
    <t>N74/bNxzFsfzjP4NMvc0lE+/n/A75L+HzLan/MK9tWnT+2oPw6P9SL5dcxY+vUdbhI2Wb5vylxk+</t>
  </si>
  <si>
    <t>/f5CC2jZhv9Pht8C/Bbgs/3Frh9rkBfltwG/bYf8W+BrZPyUz/rZ72Zuzn6PF/JeNHQS+HvLkU2K</t>
  </si>
  <si>
    <t>xeNEm2USPrhVMwGz99H/BkZc1LXYIQAA</t>
  </si>
  <si>
    <t>sudo gunzip /usr/lib/dracut/modules.d/46sshd/to_console.gz</t>
  </si>
  <si>
    <t>sudo chmod 755 /usr/lib/dracut/modules.d/46sshd/to_console</t>
  </si>
  <si>
    <t>+qLLTN8H9hrg76MZwf79EJh0j0SPjTykVzPpN9fzKaIbnWZ+dK30l5k23SP1Q/oesM+DrgBN9/kH</t>
  </si>
  <si>
    <t>+Wz9vwv8drDpeTLk2sy/twj/B8hyZ4kK5++LwKfnbCps/7/A8HPAzwG/n8F7Gf0iwy+sp6Z9jekw</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</si>
  <si>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</si>
  <si>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</si>
  <si>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</si>
  <si>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</si>
  <si>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</si>
  <si>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</si>
  <si>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</si>
  <si>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</si>
  <si>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</si>
  <si>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</si>
  <si>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</si>
  <si>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</si>
  <si>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</si>
  <si>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</si>
  <si>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</si>
  <si>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</si>
  <si>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</si>
  <si>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</si>
  <si>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</si>
  <si>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</si>
  <si>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-std=gnu99 -O2 -Wl,-s -Wall to_console.c -o to_console</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</si>
  <si>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</si>
  <si>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</si>
  <si>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</si>
  <si>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</si>
  <si>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</si>
  <si>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</si>
  <si>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</si>
  <si>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</si>
  <si>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 xml:space="preserve">    systemctl -q --root "$initdir" enable sshd</t>
    <phoneticPr fontId="1"/>
  </si>
  <si>
    <t>cat &lt;&lt; 'EOF' | sudo tee /usr/lib/dracut/modules.d/46sshd/tty-ask-passphrase</t>
  </si>
  <si>
    <t>echo</t>
  </si>
  <si>
    <t>/bin/sleep 3</t>
  </si>
  <si>
    <t>/bin/cat /dev/vcs1</t>
  </si>
  <si>
    <t xml:space="preserve">    inst_simple "${moddir}/tty-ask-passphrase" /root/tty-ask-passphrase</t>
    <phoneticPr fontId="1"/>
  </si>
  <si>
    <t xml:space="preserve">    inst_simple "${moddir}/to_console" /root/to_console</t>
    <phoneticPr fontId="1"/>
  </si>
  <si>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</si>
  <si>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</si>
  <si>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</si>
  <si>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</si>
  <si>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mkdir -p /backup/self/os/</t>
  </si>
  <si>
    <t>cat &lt;&lt; 'EOF' | sudo tee /usr/lib/dracut/modules.d/46sshd/offlinebackup</t>
  </si>
  <si>
    <t>if [ ! -r /root/.ph ]; then</t>
  </si>
  <si>
    <t xml:space="preserve">  read -sp "luks Passphrase: " pass</t>
  </si>
  <si>
    <t xml:space="preserve">  echo -ne "$pass" &gt; /root/.ph</t>
  </si>
  <si>
    <t>cleanup() {</t>
  </si>
  <si>
    <t xml:space="preserve">  rm -f /root/.ph</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</si>
  <si>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</si>
  <si>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</si>
  <si>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</si>
  <si>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</si>
  <si>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</si>
  <si>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</si>
  <si>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</si>
  <si>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</si>
  <si>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</si>
  <si>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cryptsetup luksOpen --key-file /root/.ph /dev/disk/by-partuuid/00000002-01 luks-backup || cleanup 101</t>
  </si>
  <si>
    <t>cryptsetup luksOpen --key-file /root/.ph /dev/disk/by-partuuid/00000001-02 luks-root || cleanup 102</t>
  </si>
  <si>
    <t>rm -f /root/.ph</t>
  </si>
  <si>
    <t>sleep 1</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</si>
  <si>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</si>
  <si>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</si>
  <si>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</si>
  <si>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</si>
  <si>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</si>
  <si>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</si>
  <si>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</si>
  <si>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inst_simple "${moddir}/offlinebackup" /root/offlinebackup</t>
    <phoneticPr fontId="1"/>
  </si>
  <si>
    <t>mount -t xfs /dev/mapper/luks-backup /sysroot/backup || cleanup 106</t>
    <phoneticPr fontId="1"/>
  </si>
  <si>
    <t xml:space="preserve"># </t>
    <phoneticPr fontId="1"/>
  </si>
  <si>
    <t># バックアップ完了後、強制再起動となる。</t>
    <rPh sb="8" eb="10">
      <t>カンリョウ</t>
    </rPh>
    <rPh sb="10" eb="11">
      <t>ゴ</t>
    </rPh>
    <rPh sb="12" eb="14">
      <t>キョウセイ</t>
    </rPh>
    <rPh sb="14" eb="17">
      <t>サイキドウ</t>
    </rPh>
    <phoneticPr fontId="1"/>
  </si>
  <si>
    <t>tar czvf backup/self/os/${1}os.tgz_$(date "+%Y%m%d_%H%M%S")~ $(ls -a | grep -v '^\.$' | grep -v '^\.\.$' | grep -v '^backup$') || cleanup 107</t>
    <phoneticPr fontId="1"/>
  </si>
  <si>
    <t>/root/offlinebackup dev_</t>
    <phoneticPr fontId="1"/>
  </si>
  <si>
    <t xml:space="preserve">    inst_binary /usr/bin/scp</t>
    <phoneticPr fontId="1"/>
  </si>
  <si>
    <t># 開発機では、バックアップファイル名に、環境が区別できる文字列を入れた方がよい。(「dev_」を「&lt;お客様環境略号&gt;_」等に変更)</t>
    <rPh sb="33" eb="34">
      <t>イ</t>
    </rPh>
    <rPh sb="52" eb="54">
      <t>キャクサマ</t>
    </rPh>
    <rPh sb="54" eb="56">
      <t>カンキョウ</t>
    </rPh>
    <rPh sb="56" eb="58">
      <t>リャクゴウ</t>
    </rPh>
    <rPh sb="61" eb="62">
      <t>ナド</t>
    </rPh>
    <rPh sb="63" eb="65">
      <t>ヘンコウ</t>
    </rPh>
    <phoneticPr fontId="1"/>
  </si>
  <si>
    <t># scp -i ~/.ssh/&lt;ターゲットサーバのrootに登録されているssh接続用秘密鍵&gt; &lt;passphraseが入っているローカルファイル&gt; root@172.28.88.101:/root/.ph</t>
    <rPh sb="31" eb="33">
      <t>トウロク</t>
    </rPh>
    <rPh sb="41" eb="44">
      <t>セツゾクヨウ</t>
    </rPh>
    <rPh sb="44" eb="46">
      <t>ヒミツ</t>
    </rPh>
    <rPh sb="46" eb="47">
      <t>カギ</t>
    </rPh>
    <rPh sb="61" eb="62">
      <t>ハイ</t>
    </rPh>
    <phoneticPr fontId="1"/>
  </si>
  <si>
    <t>rm -f /root/.ph</t>
    <phoneticPr fontId="1"/>
  </si>
  <si>
    <t>#### OS 起動手順（電源投入後、Luksパスワード入力待ち状態になってから）</t>
    <rPh sb="8" eb="10">
      <t>キドウ</t>
    </rPh>
    <rPh sb="13" eb="15">
      <t>デンゲン</t>
    </rPh>
    <rPh sb="15" eb="17">
      <t>トウニュウ</t>
    </rPh>
    <rPh sb="17" eb="18">
      <t>ゴ</t>
    </rPh>
    <rPh sb="28" eb="30">
      <t>ニュウリョク</t>
    </rPh>
    <rPh sb="30" eb="31">
      <t>マ</t>
    </rPh>
    <rPh sb="32" eb="34">
      <t>ジョウタイ</t>
    </rPh>
    <phoneticPr fontId="1"/>
  </si>
  <si>
    <t># ssh -i ~/.ssh/&lt;ターゲットサーバのrootに登録されているssh接続用秘密鍵&gt; root@172.28.88.101 /root/offlinebackup dev_</t>
    <rPh sb="31" eb="33">
      <t>トウロク</t>
    </rPh>
    <rPh sb="41" eb="44">
      <t>セツゾクヨウ</t>
    </rPh>
    <rPh sb="44" eb="46">
      <t>ヒミツ</t>
    </rPh>
    <rPh sb="46" eb="47">
      <t>カギ</t>
    </rPh>
    <phoneticPr fontId="1"/>
  </si>
  <si>
    <t>pass=$(cat /root/.ph)</t>
    <phoneticPr fontId="1"/>
  </si>
  <si>
    <t>/root/tty-ask-passphrase</t>
    <phoneticPr fontId="1"/>
  </si>
  <si>
    <t># ssh -i ~/.ssh/&lt;ターゲットサーバのrootに登録されているssh接続用秘密鍵&gt; root@172.28.88.101 /root/tty-ask-passphrase</t>
    <rPh sb="31" eb="33">
      <t>トウロク</t>
    </rPh>
    <rPh sb="41" eb="44">
      <t>セツゾクヨウ</t>
    </rPh>
    <rPh sb="44" eb="46">
      <t>ヒミツ</t>
    </rPh>
    <rPh sb="46" eb="47">
      <t>カギ</t>
    </rPh>
    <phoneticPr fontId="1"/>
  </si>
  <si>
    <t xml:space="preserve">    inst_binary /usr/bin/dd</t>
    <phoneticPr fontId="1"/>
  </si>
  <si>
    <t>sudo mv *.iso /backup/common/iso/OracleLinux.iso</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</si>
  <si>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</si>
  <si>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</si>
  <si>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t># 以下のコマンドでも同様</t>
    <rPh sb="2" eb="4">
      <t>イカ</t>
    </rPh>
    <rPh sb="11" eb="13">
      <t>ドウヨウ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</si>
  <si>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</si>
  <si>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chmod 644 /mnt/sysroot/backup/common/lvm/vg0.cfg</t>
    <phoneticPr fontId="1"/>
  </si>
  <si>
    <t>#### リストアテスト</t>
  </si>
  <si>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</si>
  <si>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</si>
  <si>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</si>
  <si>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</si>
  <si>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</si>
  <si>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</si>
  <si>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</si>
  <si>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</si>
  <si>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</si>
  <si>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</si>
  <si>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</si>
  <si>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</si>
  <si>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</si>
  <si>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</si>
  <si>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</si>
  <si>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</si>
  <si>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</si>
  <si>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</si>
  <si>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</si>
  <si>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</si>
  <si>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</si>
  <si>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</si>
  <si>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</si>
  <si>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mkdir -p /mnt/sysimage/backup/self/os/</t>
  </si>
  <si>
    <t>cd /mnt/sysimage/</t>
  </si>
  <si>
    <t>tar xzvf backup/self/os/dev_os.tgz</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</si>
  <si>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</si>
  <si>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</si>
  <si>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</si>
  <si>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</si>
  <si>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</si>
  <si>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</si>
  <si>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</si>
  <si>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</si>
  <si>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</si>
  <si>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</si>
  <si>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</si>
  <si>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</si>
  <si>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</si>
  <si>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</si>
  <si>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</si>
  <si>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</si>
  <si>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</si>
  <si>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</si>
  <si>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UEK カーネルは Oracle Linux 独自のものなので削除（上記の手順を踏まないと、ロックされていて削除できない）</t>
    <rPh sb="36" eb="38">
      <t>ジョウキ</t>
    </rPh>
    <rPh sb="39" eb="41">
      <t>テジュン</t>
    </rPh>
    <rPh sb="42" eb="43">
      <t>フ</t>
    </rPh>
    <rPh sb="56" eb="58">
      <t>サクジョ</t>
    </rPh>
    <phoneticPr fontId="1"/>
  </si>
  <si>
    <t>sudo rm /boot/initramfs-*~</t>
    <phoneticPr fontId="1"/>
  </si>
  <si>
    <t>#### ★本案件では、Oracle Database関連のインストールがないので、削除するのが適切</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</si>
  <si>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</si>
  <si>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sed -i -e 's/luks-00000000-0002-0001-0000-000000000001/luks-backup/' /etc/fstab</t>
  </si>
  <si>
    <t>cat /etc/fstab</t>
  </si>
  <si>
    <t>sudo cp /etc/crypttab{,_$(date "+%Y%m%d_%H%M%S")~}</t>
  </si>
  <si>
    <t>sudo sed -i -e 's/luks-00000000-0002-0001-0000-000000000001/luks-backup/' /etc/crypttab</t>
  </si>
  <si>
    <t>cat /etc/crypttab</t>
  </si>
  <si>
    <t>sudo chmod 755 /usr/lib/dracut/modules.d/46sshd/tty-ask-passphrase</t>
    <phoneticPr fontId="1"/>
  </si>
  <si>
    <t>sudo sed -i -e 's/luks-00000000-0001-0002-0000-000000000001/luks-root/' /etc/crypttab</t>
    <phoneticPr fontId="1"/>
  </si>
  <si>
    <t>sudo mkdir -p /root/.ssh/</t>
  </si>
  <si>
    <t>sudo chmod 700 /root/.ssh/</t>
  </si>
  <si>
    <t>cat &lt;&lt; 'EOF' | sudo tee /root/.ssh/authorized_keys</t>
  </si>
  <si>
    <t>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</si>
  <si>
    <t>sudo chmod 644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</si>
  <si>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</si>
  <si>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</si>
  <si>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</si>
  <si>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</si>
  <si>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</si>
  <si>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</si>
  <si>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</si>
  <si>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</si>
  <si>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</si>
  <si>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</si>
  <si>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</si>
  <si>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</si>
  <si>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</si>
  <si>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</si>
  <si>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</si>
  <si>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</si>
  <si>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</si>
  <si>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</si>
  <si>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</si>
  <si>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</si>
  <si>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</si>
  <si>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</si>
  <si>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</si>
  <si>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</si>
  <si>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</si>
  <si>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</si>
  <si>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</si>
  <si>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</si>
  <si>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</si>
  <si>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</si>
  <si>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</si>
  <si>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</si>
  <si>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</si>
  <si>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</si>
  <si>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</si>
  <si>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</si>
  <si>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</si>
  <si>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</si>
  <si>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</si>
  <si>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</si>
  <si>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</si>
  <si>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</si>
  <si>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</si>
  <si>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</si>
  <si>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</si>
  <si>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</si>
  <si>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</si>
  <si>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</si>
  <si>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</si>
  <si>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</si>
  <si>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</si>
  <si>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r>
      <t>sudo -u admin ssh-keygen -N '</t>
    </r>
    <r>
      <rPr>
        <b/>
        <sz val="11"/>
        <color rgb="FF0000FF"/>
        <rFont val="游ゴシック"/>
        <family val="3"/>
        <charset val="128"/>
        <scheme val="minor"/>
      </rPr>
      <t>********</t>
    </r>
    <r>
      <rPr>
        <b/>
        <sz val="11"/>
        <color rgb="FFFF0000"/>
        <rFont val="游ゴシック"/>
        <family val="3"/>
        <charset val="128"/>
        <scheme val="minor"/>
      </rPr>
      <t>' -f /home/admin/.ssh/admin -t rsa -b 4096</t>
    </r>
    <phoneticPr fontId="1"/>
  </si>
  <si>
    <t>sudo sed -i -e 's/rd.luks.uuid=/luks.name=luks-root rd.luks.uuid=/' /etc/default/grub</t>
    <phoneticPr fontId="1"/>
  </si>
  <si>
    <t># rootアカウントが直接adminでログインできるようにpeerの公開鍵を登録しておく</t>
    <rPh sb="12" eb="14">
      <t>チョクセツ</t>
    </rPh>
    <rPh sb="35" eb="37">
      <t>コウカイ</t>
    </rPh>
    <rPh sb="37" eb="38">
      <t>カギ</t>
    </rPh>
    <rPh sb="39" eb="41">
      <t>トウロク</t>
    </rPh>
    <phoneticPr fontId="1"/>
  </si>
  <si>
    <t>Mode for entering a passphrase for LUKS encryption</t>
    <phoneticPr fontId="1"/>
  </si>
  <si>
    <t>EOF</t>
    <phoneticPr fontId="1"/>
  </si>
  <si>
    <t>cat &lt;&lt; 'EOF' | sudo tee /usr/lib/dracut/modules.d/46sshd/mode</t>
    <phoneticPr fontId="1"/>
  </si>
  <si>
    <t xml:space="preserve">    inst_simple "${moddir}/mode" /root/.mode</t>
    <phoneticPr fontId="1"/>
  </si>
  <si>
    <t># ※ /root/.mode ファイルが存在すれば「Mode for entering a passphrase for LUKS encryption」であると識別できる</t>
    <rPh sb="21" eb="23">
      <t>ソンザイ</t>
    </rPh>
    <rPh sb="82" eb="84">
      <t>シキベツ</t>
    </rPh>
    <phoneticPr fontId="1"/>
  </si>
  <si>
    <t># インストーラをコピー（インターネット接続できない環境では、インストーラ内のパッケージが後で必要となる）</t>
    <rPh sb="20" eb="22">
      <t>セツゾク</t>
    </rPh>
    <rPh sb="26" eb="28">
      <t>カンキョウ</t>
    </rPh>
    <rPh sb="37" eb="38">
      <t>ナイ</t>
    </rPh>
    <rPh sb="45" eb="46">
      <t>アト</t>
    </rPh>
    <rPh sb="47" eb="49">
      <t>ヒツヨウ</t>
    </rPh>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</si>
  <si>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</si>
  <si>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</si>
  <si>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</si>
  <si>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xml:space="preserve">Prefix: </t>
    <phoneticPr fontId="1"/>
  </si>
  <si>
    <t>8.8.8.8</t>
    <phoneticPr fontId="1"/>
  </si>
  <si>
    <t>※ 空欄OK</t>
    <rPh sb="2" eb="4">
      <t>クウラン</t>
    </rPh>
    <phoneticPr fontId="1"/>
  </si>
  <si>
    <t xml:space="preserve">Nic Device Name: </t>
    <phoneticPr fontId="1"/>
  </si>
  <si>
    <t>eth0</t>
    <phoneticPr fontId="1"/>
  </si>
  <si>
    <t>※ 保守用セグメント</t>
    <rPh sb="2" eb="4">
      <t>ホシュ</t>
    </rPh>
    <rPh sb="4" eb="5">
      <t>ヨウ</t>
    </rPh>
    <phoneticPr fontId="1"/>
  </si>
  <si>
    <t xml:space="preserve">Peer Node Name: </t>
    <phoneticPr fontId="1"/>
  </si>
  <si>
    <t xml:space="preserve">Peer IP Address: </t>
    <phoneticPr fontId="1"/>
  </si>
  <si>
    <t xml:space="preserve">Cluster Name: </t>
    <phoneticPr fontId="1"/>
  </si>
  <si>
    <t xml:space="preserve">Node Name: </t>
    <phoneticPr fontId="1"/>
  </si>
  <si>
    <t xml:space="preserve">IP Address: </t>
    <phoneticPr fontId="1"/>
  </si>
  <si>
    <t xml:space="preserve">Domain Name: </t>
    <phoneticPr fontId="1"/>
  </si>
  <si>
    <t>example.localdm</t>
    <phoneticPr fontId="1"/>
  </si>
  <si>
    <t xml:space="preserve">VIP: </t>
    <phoneticPr fontId="1"/>
  </si>
  <si>
    <t>10.10.10.100</t>
    <phoneticPr fontId="1"/>
  </si>
  <si>
    <t xml:space="preserve">Disk1: </t>
    <phoneticPr fontId="1"/>
  </si>
  <si>
    <t>sda</t>
    <phoneticPr fontId="1"/>
  </si>
  <si>
    <t xml:space="preserve">Disk2: </t>
    <phoneticPr fontId="1"/>
  </si>
  <si>
    <t>sdb</t>
    <phoneticPr fontId="1"/>
  </si>
  <si>
    <t xml:space="preserve">パーティションセパレータ: </t>
    <phoneticPr fontId="1"/>
  </si>
  <si>
    <t>※「p」または空欄を想定</t>
    <rPh sb="7" eb="9">
      <t>クウラン</t>
    </rPh>
    <rPh sb="10" eb="12">
      <t>ソウテイ</t>
    </rPh>
    <phoneticPr fontId="1"/>
  </si>
  <si>
    <t>ip a</t>
    <phoneticPr fontId="1"/>
  </si>
  <si>
    <r>
      <t xml:space="preserve"># Disk </t>
    </r>
    <r>
      <rPr>
        <b/>
        <sz val="11"/>
        <color rgb="FF0000FF"/>
        <rFont val="游ゴシック"/>
        <family val="3"/>
        <charset val="128"/>
        <scheme val="minor"/>
      </rPr>
      <t>/dev/sdb</t>
    </r>
    <r>
      <rPr>
        <sz val="11"/>
        <color theme="1"/>
        <rFont val="游ゴシック"/>
        <family val="2"/>
        <charset val="128"/>
        <scheme val="minor"/>
      </rPr>
      <t>: 1 TiB, 1099511627776 bytes, 2147483648 sectors</t>
    </r>
    <phoneticPr fontId="1"/>
  </si>
  <si>
    <t># Disk /dev/loop0: 567.2 MiB, 594710528 bytes, 1161544 sectors</t>
    <phoneticPr fontId="1"/>
  </si>
  <si>
    <t># Disk /dev/loop1: 3 GiB, 3221225472 bytes, 6291456 sectors</t>
    <phoneticPr fontId="1"/>
  </si>
  <si>
    <t># Disk /dev/loop2: 32 GiB, 34359738368 bytes, 67108864 sectors</t>
    <phoneticPr fontId="1"/>
  </si>
  <si>
    <t># Disk /dev/mapper/live-rw: 3 GiB, 3221225472 bytes, 6291456 sectors</t>
    <phoneticPr fontId="1"/>
  </si>
  <si>
    <t># Disk /dev/mapper/live-base: 3 GiB, 3221225472 bytes, 6291456 sectors</t>
    <phoneticPr fontId="1"/>
  </si>
  <si>
    <t># Disk /dev/zram0: 1.9 GiB, 1976516608 bytes, 482548 sectors</t>
    <phoneticPr fontId="1"/>
  </si>
  <si>
    <t>※ 「D18」セルの値を修正してください</t>
    <rPh sb="10" eb="11">
      <t>アタイ</t>
    </rPh>
    <rPh sb="12" eb="14">
      <t>シュウセイ</t>
    </rPh>
    <phoneticPr fontId="1"/>
  </si>
  <si>
    <t>※ 「D19」セルの値を修正してください</t>
    <rPh sb="10" eb="11">
      <t>アタイ</t>
    </rPh>
    <rPh sb="12" eb="14">
      <t>シュウセイ</t>
    </rPh>
    <phoneticPr fontId="1"/>
  </si>
  <si>
    <t>※ 「D20」セルの値を修正してください</t>
    <rPh sb="10" eb="11">
      <t>アタイ</t>
    </rPh>
    <rPh sb="12" eb="14">
      <t>シュウセイ</t>
    </rPh>
    <phoneticPr fontId="1"/>
  </si>
  <si>
    <t>※ ディスクサイズでどちらが1台目（起動デバイス）であるかを判断する</t>
    <rPh sb="15" eb="16">
      <t>ダイ</t>
    </rPh>
    <rPh sb="16" eb="17">
      <t>メ</t>
    </rPh>
    <rPh sb="18" eb="20">
      <t>キドウ</t>
    </rPh>
    <rPh sb="30" eb="32">
      <t>ハンダン</t>
    </rPh>
    <phoneticPr fontId="1"/>
  </si>
  <si>
    <r>
      <t xml:space="preserve"># 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</si>
  <si>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</si>
  <si>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</si>
  <si>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</si>
  <si>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</si>
  <si>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sudo mv /home/admin/.ssh/admin.pub /home/admin/.ssh/authorized_keys</t>
    <phoneticPr fontId="1"/>
  </si>
  <si>
    <t>sudo cat /root/.ssh/authorized_keys | sudo tee -a /home/admin/.ssh/authorized_keys</t>
    <phoneticPr fontId="1"/>
  </si>
  <si>
    <t xml:space="preserve">    inst_binary /usr/bin/pkill</t>
    <phoneticPr fontId="1"/>
  </si>
  <si>
    <t xml:space="preserve">    inst_binary /usr/sbin/fdisk</t>
    <phoneticPr fontId="1"/>
  </si>
  <si>
    <t xml:space="preserve">    inst_binary /usr/sbin/sfdisk</t>
    <phoneticPr fontId="1"/>
  </si>
  <si>
    <t>lvm pvcreate -f --restorefile vg0.cfg --uuid 000000-0000-0000-0000-0000-0000-000002 /dev/mapper/luks-root</t>
    <phoneticPr fontId="1"/>
  </si>
  <si>
    <t>lvm vgcfgrestore -f vg0.cfg vg0</t>
    <phoneticPr fontId="1"/>
  </si>
  <si>
    <t>lvm pvcreate /dev/mapper/luks-root</t>
    <phoneticPr fontId="1"/>
  </si>
  <si>
    <t>lvm vgcreate -s 4M vg0 /dev/mapper/luks-root</t>
    <phoneticPr fontId="1"/>
  </si>
  <si>
    <t>lvm lvcreate --name swap --size 2048M vg0</t>
    <phoneticPr fontId="1"/>
  </si>
  <si>
    <t>lvm lvcreate --name root --extents 80%FREE vg0</t>
    <phoneticPr fontId="1"/>
  </si>
  <si>
    <t>lvm vgcfgbackup -f vg0.cfg</t>
    <phoneticPr fontId="1"/>
  </si>
  <si>
    <t>lvm vgremove -y -f vg0</t>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</si>
  <si>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</si>
  <si>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t>※ 購入する商用サーバ証明書に合わせる</t>
    <rPh sb="2" eb="4">
      <t>コウニュウ</t>
    </rPh>
    <rPh sb="6" eb="8">
      <t>ショウヨウ</t>
    </rPh>
    <rPh sb="11" eb="14">
      <t>ショウメイショ</t>
    </rPh>
    <rPh sb="15" eb="16">
      <t>ア</t>
    </rPh>
    <phoneticPr fontId="1"/>
  </si>
  <si>
    <t>echo "nameserver 8.8.8.8" | sudo tee /etc/resolv.conf</t>
    <phoneticPr fontId="1"/>
  </si>
  <si>
    <t>sudo chmod 777 /backup/common/iso/</t>
  </si>
  <si>
    <t>/backup/common/iso/OracleLinux.iso</t>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</si>
  <si>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</si>
  <si>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</si>
  <si>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 xml:space="preserve">  echo -ne "$pass" &gt; passphrase</t>
    <phoneticPr fontId="1"/>
  </si>
  <si>
    <t>cat &lt;&lt; 'EOF' | sudo tee /etc/i_env</t>
    <phoneticPr fontId="1"/>
  </si>
  <si>
    <t xml:space="preserve">VIP Prefix: </t>
    <phoneticPr fontId="1"/>
  </si>
  <si>
    <t xml:space="preserve">Cluster Index: </t>
    <phoneticPr fontId="1"/>
  </si>
  <si>
    <t xml:space="preserve">Name Server 1: </t>
    <phoneticPr fontId="1"/>
  </si>
  <si>
    <t xml:space="preserve">Name Server 2: </t>
    <phoneticPr fontId="1"/>
  </si>
  <si>
    <t xml:space="preserve">Ntp 1: </t>
    <phoneticPr fontId="1"/>
  </si>
  <si>
    <t xml:space="preserve">Ntp 2: </t>
    <phoneticPr fontId="1"/>
  </si>
  <si>
    <t xml:space="preserve">Ntp 3: </t>
    <phoneticPr fontId="1"/>
  </si>
  <si>
    <t>if [ ! -r passphrase ]; then</t>
    <phoneticPr fontId="1"/>
  </si>
  <si>
    <t>BK=/backup/peer/os/dev_os.tgz_20210309_121312~</t>
    <phoneticPr fontId="1"/>
  </si>
  <si>
    <t>8.8.4.4</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</si>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</sst>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1">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8</xdr:col>
      <xdr:colOff>608838</xdr:colOff>
      <xdr:row>51</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0</xdr:col>
      <xdr:colOff>0</xdr:colOff>
      <xdr:row>54</xdr:row>
      <xdr:rowOff>0</xdr:rowOff>
    </xdr:from>
    <xdr:to>
      <xdr:col>8</xdr:col>
      <xdr:colOff>608838</xdr:colOff>
      <xdr:row>73</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0</xdr:col>
      <xdr:colOff>0</xdr:colOff>
      <xdr:row>76</xdr:row>
      <xdr:rowOff>0</xdr:rowOff>
    </xdr:from>
    <xdr:to>
      <xdr:col>8</xdr:col>
      <xdr:colOff>608838</xdr:colOff>
      <xdr:row>95</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0</xdr:col>
      <xdr:colOff>0</xdr:colOff>
      <xdr:row>98</xdr:row>
      <xdr:rowOff>0</xdr:rowOff>
    </xdr:from>
    <xdr:to>
      <xdr:col>8</xdr:col>
      <xdr:colOff>608838</xdr:colOff>
      <xdr:row>117</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0</xdr:col>
      <xdr:colOff>0</xdr:colOff>
      <xdr:row>180</xdr:row>
      <xdr:rowOff>0</xdr:rowOff>
    </xdr:from>
    <xdr:to>
      <xdr:col>7</xdr:col>
      <xdr:colOff>361305</xdr:colOff>
      <xdr:row>191</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0</xdr:col>
      <xdr:colOff>0</xdr:colOff>
      <xdr:row>146</xdr:row>
      <xdr:rowOff>0</xdr:rowOff>
    </xdr:from>
    <xdr:to>
      <xdr:col>14</xdr:col>
      <xdr:colOff>151181</xdr:colOff>
      <xdr:row>176</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0</xdr:col>
      <xdr:colOff>0</xdr:colOff>
      <xdr:row>216</xdr:row>
      <xdr:rowOff>0</xdr:rowOff>
    </xdr:from>
    <xdr:to>
      <xdr:col>7</xdr:col>
      <xdr:colOff>332733</xdr:colOff>
      <xdr:row>231</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0</xdr:col>
      <xdr:colOff>0</xdr:colOff>
      <xdr:row>366</xdr:row>
      <xdr:rowOff>0</xdr:rowOff>
    </xdr:from>
    <xdr:to>
      <xdr:col>14</xdr:col>
      <xdr:colOff>151181</xdr:colOff>
      <xdr:row>396</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0</xdr:col>
      <xdr:colOff>0</xdr:colOff>
      <xdr:row>400</xdr:row>
      <xdr:rowOff>0</xdr:rowOff>
    </xdr:from>
    <xdr:to>
      <xdr:col>14</xdr:col>
      <xdr:colOff>151181</xdr:colOff>
      <xdr:row>430</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0</xdr:col>
      <xdr:colOff>0</xdr:colOff>
      <xdr:row>434</xdr:row>
      <xdr:rowOff>0</xdr:rowOff>
    </xdr:from>
    <xdr:to>
      <xdr:col>14</xdr:col>
      <xdr:colOff>151181</xdr:colOff>
      <xdr:row>464</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0</xdr:col>
      <xdr:colOff>0</xdr:colOff>
      <xdr:row>468</xdr:row>
      <xdr:rowOff>0</xdr:rowOff>
    </xdr:from>
    <xdr:to>
      <xdr:col>14</xdr:col>
      <xdr:colOff>151181</xdr:colOff>
      <xdr:row>498</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0</xdr:col>
      <xdr:colOff>0</xdr:colOff>
      <xdr:row>502</xdr:row>
      <xdr:rowOff>0</xdr:rowOff>
    </xdr:from>
    <xdr:to>
      <xdr:col>14</xdr:col>
      <xdr:colOff>151181</xdr:colOff>
      <xdr:row>532</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0</xdr:col>
      <xdr:colOff>0</xdr:colOff>
      <xdr:row>536</xdr:row>
      <xdr:rowOff>0</xdr:rowOff>
    </xdr:from>
    <xdr:to>
      <xdr:col>14</xdr:col>
      <xdr:colOff>151181</xdr:colOff>
      <xdr:row>566</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0</xdr:col>
      <xdr:colOff>0</xdr:colOff>
      <xdr:row>570</xdr:row>
      <xdr:rowOff>0</xdr:rowOff>
    </xdr:from>
    <xdr:to>
      <xdr:col>14</xdr:col>
      <xdr:colOff>151181</xdr:colOff>
      <xdr:row>600</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0</xdr:col>
      <xdr:colOff>0</xdr:colOff>
      <xdr:row>604</xdr:row>
      <xdr:rowOff>0</xdr:rowOff>
    </xdr:from>
    <xdr:to>
      <xdr:col>14</xdr:col>
      <xdr:colOff>151181</xdr:colOff>
      <xdr:row>634</xdr:row>
      <xdr:rowOff>170536</xdr:rowOff>
    </xdr:to>
    <xdr:pic>
      <xdr:nvPicPr>
        <xdr:cNvPr id="25" name="図 24">
          <a:extLst>
            <a:ext uri="{FF2B5EF4-FFF2-40B4-BE49-F238E27FC236}">
              <a16:creationId xmlns:a16="http://schemas.microsoft.com/office/drawing/2014/main" id="{30A86B53-841A-4C75-8B48-5DC0ADEA82F5}"/>
            </a:ext>
          </a:extLst>
        </xdr:cNvPr>
        <xdr:cNvPicPr>
          <a:picLocks noChangeAspect="1"/>
        </xdr:cNvPicPr>
      </xdr:nvPicPr>
      <xdr:blipFill>
        <a:blip xmlns:r="http://schemas.openxmlformats.org/officeDocument/2006/relationships" r:embed="rId15"/>
        <a:stretch>
          <a:fillRect/>
        </a:stretch>
      </xdr:blipFill>
      <xdr:spPr>
        <a:xfrm>
          <a:off x="0" y="101679375"/>
          <a:ext cx="9752381" cy="7314286"/>
        </a:xfrm>
        <a:prstGeom prst="rect">
          <a:avLst/>
        </a:prstGeom>
      </xdr:spPr>
    </xdr:pic>
    <xdr:clientData/>
  </xdr:twoCellAnchor>
  <xdr:twoCellAnchor editAs="oneCell">
    <xdr:from>
      <xdr:col>0</xdr:col>
      <xdr:colOff>0</xdr:colOff>
      <xdr:row>638</xdr:row>
      <xdr:rowOff>0</xdr:rowOff>
    </xdr:from>
    <xdr:to>
      <xdr:col>14</xdr:col>
      <xdr:colOff>151181</xdr:colOff>
      <xdr:row>668</xdr:row>
      <xdr:rowOff>170536</xdr:rowOff>
    </xdr:to>
    <xdr:pic>
      <xdr:nvPicPr>
        <xdr:cNvPr id="28" name="図 27">
          <a:extLst>
            <a:ext uri="{FF2B5EF4-FFF2-40B4-BE49-F238E27FC236}">
              <a16:creationId xmlns:a16="http://schemas.microsoft.com/office/drawing/2014/main" id="{382553A7-F945-479B-8390-CBA893E41E10}"/>
            </a:ext>
          </a:extLst>
        </xdr:cNvPr>
        <xdr:cNvPicPr>
          <a:picLocks noChangeAspect="1"/>
        </xdr:cNvPicPr>
      </xdr:nvPicPr>
      <xdr:blipFill>
        <a:blip xmlns:r="http://schemas.openxmlformats.org/officeDocument/2006/relationships" r:embed="rId16"/>
        <a:stretch>
          <a:fillRect/>
        </a:stretch>
      </xdr:blipFill>
      <xdr:spPr>
        <a:xfrm>
          <a:off x="0" y="109775625"/>
          <a:ext cx="9752381" cy="7314286"/>
        </a:xfrm>
        <a:prstGeom prst="rect">
          <a:avLst/>
        </a:prstGeom>
      </xdr:spPr>
    </xdr:pic>
    <xdr:clientData/>
  </xdr:twoCellAnchor>
  <xdr:twoCellAnchor editAs="oneCell">
    <xdr:from>
      <xdr:col>0</xdr:col>
      <xdr:colOff>0</xdr:colOff>
      <xdr:row>672</xdr:row>
      <xdr:rowOff>0</xdr:rowOff>
    </xdr:from>
    <xdr:to>
      <xdr:col>14</xdr:col>
      <xdr:colOff>151181</xdr:colOff>
      <xdr:row>702</xdr:row>
      <xdr:rowOff>170536</xdr:rowOff>
    </xdr:to>
    <xdr:pic>
      <xdr:nvPicPr>
        <xdr:cNvPr id="29" name="図 28">
          <a:extLst>
            <a:ext uri="{FF2B5EF4-FFF2-40B4-BE49-F238E27FC236}">
              <a16:creationId xmlns:a16="http://schemas.microsoft.com/office/drawing/2014/main" id="{A21D0FE5-EA89-42A5-871F-9A5D10E52D8D}"/>
            </a:ext>
          </a:extLst>
        </xdr:cNvPr>
        <xdr:cNvPicPr>
          <a:picLocks noChangeAspect="1"/>
        </xdr:cNvPicPr>
      </xdr:nvPicPr>
      <xdr:blipFill>
        <a:blip xmlns:r="http://schemas.openxmlformats.org/officeDocument/2006/relationships" r:embed="rId17"/>
        <a:stretch>
          <a:fillRect/>
        </a:stretch>
      </xdr:blipFill>
      <xdr:spPr>
        <a:xfrm>
          <a:off x="0" y="117871875"/>
          <a:ext cx="9752381" cy="7314286"/>
        </a:xfrm>
        <a:prstGeom prst="rect">
          <a:avLst/>
        </a:prstGeom>
      </xdr:spPr>
    </xdr:pic>
    <xdr:clientData/>
  </xdr:twoCellAnchor>
  <xdr:twoCellAnchor editAs="oneCell">
    <xdr:from>
      <xdr:col>0</xdr:col>
      <xdr:colOff>0</xdr:colOff>
      <xdr:row>120</xdr:row>
      <xdr:rowOff>0</xdr:rowOff>
    </xdr:from>
    <xdr:to>
      <xdr:col>8</xdr:col>
      <xdr:colOff>608838</xdr:colOff>
      <xdr:row>139</xdr:row>
      <xdr:rowOff>47054</xdr:rowOff>
    </xdr:to>
    <xdr:pic>
      <xdr:nvPicPr>
        <xdr:cNvPr id="47" name="図 46">
          <a:extLst>
            <a:ext uri="{FF2B5EF4-FFF2-40B4-BE49-F238E27FC236}">
              <a16:creationId xmlns:a16="http://schemas.microsoft.com/office/drawing/2014/main" id="{7402E43A-CCC5-45C3-9AB3-7DE8795BA889}"/>
            </a:ext>
          </a:extLst>
        </xdr:cNvPr>
        <xdr:cNvPicPr>
          <a:picLocks noChangeAspect="1"/>
        </xdr:cNvPicPr>
      </xdr:nvPicPr>
      <xdr:blipFill>
        <a:blip xmlns:r="http://schemas.openxmlformats.org/officeDocument/2006/relationships" r:embed="rId18"/>
        <a:stretch>
          <a:fillRect/>
        </a:stretch>
      </xdr:blipFill>
      <xdr:spPr>
        <a:xfrm>
          <a:off x="0" y="22621875"/>
          <a:ext cx="6095238" cy="4571429"/>
        </a:xfrm>
        <a:prstGeom prst="rect">
          <a:avLst/>
        </a:prstGeom>
      </xdr:spPr>
    </xdr:pic>
    <xdr:clientData/>
  </xdr:twoCellAnchor>
  <xdr:twoCellAnchor editAs="oneCell">
    <xdr:from>
      <xdr:col>0</xdr:col>
      <xdr:colOff>0</xdr:colOff>
      <xdr:row>195</xdr:row>
      <xdr:rowOff>0</xdr:rowOff>
    </xdr:from>
    <xdr:to>
      <xdr:col>6</xdr:col>
      <xdr:colOff>237581</xdr:colOff>
      <xdr:row>212</xdr:row>
      <xdr:rowOff>151875</xdr:rowOff>
    </xdr:to>
    <xdr:pic>
      <xdr:nvPicPr>
        <xdr:cNvPr id="48" name="図 47">
          <a:extLst>
            <a:ext uri="{FF2B5EF4-FFF2-40B4-BE49-F238E27FC236}">
              <a16:creationId xmlns:a16="http://schemas.microsoft.com/office/drawing/2014/main" id="{05AF36B2-22D3-4896-A04C-F808620A0BD7}"/>
            </a:ext>
          </a:extLst>
        </xdr:cNvPr>
        <xdr:cNvPicPr>
          <a:picLocks noChangeAspect="1"/>
        </xdr:cNvPicPr>
      </xdr:nvPicPr>
      <xdr:blipFill>
        <a:blip xmlns:r="http://schemas.openxmlformats.org/officeDocument/2006/relationships" r:embed="rId19"/>
        <a:stretch>
          <a:fillRect/>
        </a:stretch>
      </xdr:blipFill>
      <xdr:spPr>
        <a:xfrm>
          <a:off x="0" y="40481250"/>
          <a:ext cx="4352381" cy="4200000"/>
        </a:xfrm>
        <a:prstGeom prst="rect">
          <a:avLst/>
        </a:prstGeom>
      </xdr:spPr>
    </xdr:pic>
    <xdr:clientData/>
  </xdr:twoCellAnchor>
  <xdr:twoCellAnchor editAs="oneCell">
    <xdr:from>
      <xdr:col>0</xdr:col>
      <xdr:colOff>0</xdr:colOff>
      <xdr:row>774</xdr:row>
      <xdr:rowOff>0</xdr:rowOff>
    </xdr:from>
    <xdr:to>
      <xdr:col>14</xdr:col>
      <xdr:colOff>151181</xdr:colOff>
      <xdr:row>801</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20"/>
        <a:stretch>
          <a:fillRect/>
        </a:stretch>
      </xdr:blipFill>
      <xdr:spPr>
        <a:xfrm>
          <a:off x="0" y="148113750"/>
          <a:ext cx="9752381" cy="7314286"/>
        </a:xfrm>
        <a:prstGeom prst="rect">
          <a:avLst/>
        </a:prstGeom>
      </xdr:spPr>
    </xdr:pic>
    <xdr:clientData/>
  </xdr:twoCellAnchor>
  <xdr:twoCellAnchor editAs="oneCell">
    <xdr:from>
      <xdr:col>0</xdr:col>
      <xdr:colOff>0</xdr:colOff>
      <xdr:row>1824</xdr:row>
      <xdr:rowOff>0</xdr:rowOff>
    </xdr:from>
    <xdr:to>
      <xdr:col>14</xdr:col>
      <xdr:colOff>151181</xdr:colOff>
      <xdr:row>1854</xdr:row>
      <xdr:rowOff>170536</xdr:rowOff>
    </xdr:to>
    <xdr:pic>
      <xdr:nvPicPr>
        <xdr:cNvPr id="89" name="図 88">
          <a:extLst>
            <a:ext uri="{FF2B5EF4-FFF2-40B4-BE49-F238E27FC236}">
              <a16:creationId xmlns:a16="http://schemas.microsoft.com/office/drawing/2014/main" id="{8685A4EF-8DB7-43F8-B81D-7EDD9883570A}"/>
            </a:ext>
          </a:extLst>
        </xdr:cNvPr>
        <xdr:cNvPicPr>
          <a:picLocks noChangeAspect="1"/>
        </xdr:cNvPicPr>
      </xdr:nvPicPr>
      <xdr:blipFill>
        <a:blip xmlns:r="http://schemas.openxmlformats.org/officeDocument/2006/relationships" r:embed="rId21"/>
        <a:stretch>
          <a:fillRect/>
        </a:stretch>
      </xdr:blipFill>
      <xdr:spPr>
        <a:xfrm>
          <a:off x="0" y="391001250"/>
          <a:ext cx="9752381" cy="7314286"/>
        </a:xfrm>
        <a:prstGeom prst="rect">
          <a:avLst/>
        </a:prstGeom>
      </xdr:spPr>
    </xdr:pic>
    <xdr:clientData/>
  </xdr:twoCellAnchor>
  <xdr:twoCellAnchor editAs="oneCell">
    <xdr:from>
      <xdr:col>0</xdr:col>
      <xdr:colOff>0</xdr:colOff>
      <xdr:row>1858</xdr:row>
      <xdr:rowOff>0</xdr:rowOff>
    </xdr:from>
    <xdr:to>
      <xdr:col>14</xdr:col>
      <xdr:colOff>151181</xdr:colOff>
      <xdr:row>1888</xdr:row>
      <xdr:rowOff>170536</xdr:rowOff>
    </xdr:to>
    <xdr:pic>
      <xdr:nvPicPr>
        <xdr:cNvPr id="90" name="図 89">
          <a:extLst>
            <a:ext uri="{FF2B5EF4-FFF2-40B4-BE49-F238E27FC236}">
              <a16:creationId xmlns:a16="http://schemas.microsoft.com/office/drawing/2014/main" id="{40181EFB-FBC7-48F4-ADFB-3F1F1CDE2612}"/>
            </a:ext>
          </a:extLst>
        </xdr:cNvPr>
        <xdr:cNvPicPr>
          <a:picLocks noChangeAspect="1"/>
        </xdr:cNvPicPr>
      </xdr:nvPicPr>
      <xdr:blipFill>
        <a:blip xmlns:r="http://schemas.openxmlformats.org/officeDocument/2006/relationships" r:embed="rId22"/>
        <a:stretch>
          <a:fillRect/>
        </a:stretch>
      </xdr:blipFill>
      <xdr:spPr>
        <a:xfrm>
          <a:off x="0" y="399097500"/>
          <a:ext cx="9752381" cy="7314286"/>
        </a:xfrm>
        <a:prstGeom prst="rect">
          <a:avLst/>
        </a:prstGeom>
      </xdr:spPr>
    </xdr:pic>
    <xdr:clientData/>
  </xdr:twoCellAnchor>
  <xdr:twoCellAnchor editAs="oneCell">
    <xdr:from>
      <xdr:col>0</xdr:col>
      <xdr:colOff>0</xdr:colOff>
      <xdr:row>2083</xdr:row>
      <xdr:rowOff>0</xdr:rowOff>
    </xdr:from>
    <xdr:to>
      <xdr:col>14</xdr:col>
      <xdr:colOff>151181</xdr:colOff>
      <xdr:row>2113</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23"/>
        <a:stretch>
          <a:fillRect/>
        </a:stretch>
      </xdr:blipFill>
      <xdr:spPr>
        <a:xfrm>
          <a:off x="0" y="448627500"/>
          <a:ext cx="9752381" cy="7314286"/>
        </a:xfrm>
        <a:prstGeom prst="rect">
          <a:avLst/>
        </a:prstGeom>
      </xdr:spPr>
    </xdr:pic>
    <xdr:clientData/>
  </xdr:twoCellAnchor>
  <xdr:twoCellAnchor editAs="oneCell">
    <xdr:from>
      <xdr:col>0</xdr:col>
      <xdr:colOff>0</xdr:colOff>
      <xdr:row>804</xdr:row>
      <xdr:rowOff>0</xdr:rowOff>
    </xdr:from>
    <xdr:to>
      <xdr:col>14</xdr:col>
      <xdr:colOff>151181</xdr:colOff>
      <xdr:row>834</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24"/>
        <a:stretch>
          <a:fillRect/>
        </a:stretch>
      </xdr:blipFill>
      <xdr:spPr>
        <a:xfrm>
          <a:off x="0" y="186851925"/>
          <a:ext cx="9752381" cy="7314286"/>
        </a:xfrm>
        <a:prstGeom prst="rect">
          <a:avLst/>
        </a:prstGeom>
      </xdr:spPr>
    </xdr:pic>
    <xdr:clientData/>
  </xdr:twoCellAnchor>
  <xdr:twoCellAnchor editAs="oneCell">
    <xdr:from>
      <xdr:col>0</xdr:col>
      <xdr:colOff>0</xdr:colOff>
      <xdr:row>838</xdr:row>
      <xdr:rowOff>0</xdr:rowOff>
    </xdr:from>
    <xdr:to>
      <xdr:col>14</xdr:col>
      <xdr:colOff>151181</xdr:colOff>
      <xdr:row>868</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25"/>
        <a:stretch>
          <a:fillRect/>
        </a:stretch>
      </xdr:blipFill>
      <xdr:spPr>
        <a:xfrm>
          <a:off x="0" y="194948175"/>
          <a:ext cx="9752381" cy="7314286"/>
        </a:xfrm>
        <a:prstGeom prst="rect">
          <a:avLst/>
        </a:prstGeom>
      </xdr:spPr>
    </xdr:pic>
    <xdr:clientData/>
  </xdr:twoCellAnchor>
  <xdr:twoCellAnchor editAs="oneCell">
    <xdr:from>
      <xdr:col>0</xdr:col>
      <xdr:colOff>0</xdr:colOff>
      <xdr:row>872</xdr:row>
      <xdr:rowOff>0</xdr:rowOff>
    </xdr:from>
    <xdr:to>
      <xdr:col>14</xdr:col>
      <xdr:colOff>151181</xdr:colOff>
      <xdr:row>902</xdr:row>
      <xdr:rowOff>170536</xdr:rowOff>
    </xdr:to>
    <xdr:pic>
      <xdr:nvPicPr>
        <xdr:cNvPr id="9" name="図 8">
          <a:extLst>
            <a:ext uri="{FF2B5EF4-FFF2-40B4-BE49-F238E27FC236}">
              <a16:creationId xmlns:a16="http://schemas.microsoft.com/office/drawing/2014/main" id="{629448DB-9F58-4436-95A1-52CB7E3A62EF}"/>
            </a:ext>
          </a:extLst>
        </xdr:cNvPr>
        <xdr:cNvPicPr>
          <a:picLocks noChangeAspect="1"/>
        </xdr:cNvPicPr>
      </xdr:nvPicPr>
      <xdr:blipFill>
        <a:blip xmlns:r="http://schemas.openxmlformats.org/officeDocument/2006/relationships" r:embed="rId26"/>
        <a:stretch>
          <a:fillRect/>
        </a:stretch>
      </xdr:blipFill>
      <xdr:spPr>
        <a:xfrm>
          <a:off x="0" y="203044425"/>
          <a:ext cx="9752381" cy="7314286"/>
        </a:xfrm>
        <a:prstGeom prst="rect">
          <a:avLst/>
        </a:prstGeom>
      </xdr:spPr>
    </xdr:pic>
    <xdr:clientData/>
  </xdr:twoCellAnchor>
  <xdr:twoCellAnchor editAs="oneCell">
    <xdr:from>
      <xdr:col>0</xdr:col>
      <xdr:colOff>0</xdr:colOff>
      <xdr:row>906</xdr:row>
      <xdr:rowOff>0</xdr:rowOff>
    </xdr:from>
    <xdr:to>
      <xdr:col>14</xdr:col>
      <xdr:colOff>151181</xdr:colOff>
      <xdr:row>936</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27"/>
        <a:stretch>
          <a:fillRect/>
        </a:stretch>
      </xdr:blipFill>
      <xdr:spPr>
        <a:xfrm>
          <a:off x="0" y="211140675"/>
          <a:ext cx="9752381" cy="7314286"/>
        </a:xfrm>
        <a:prstGeom prst="rect">
          <a:avLst/>
        </a:prstGeom>
      </xdr:spPr>
    </xdr:pic>
    <xdr:clientData/>
  </xdr:twoCellAnchor>
  <xdr:twoCellAnchor editAs="oneCell">
    <xdr:from>
      <xdr:col>0</xdr:col>
      <xdr:colOff>0</xdr:colOff>
      <xdr:row>940</xdr:row>
      <xdr:rowOff>0</xdr:rowOff>
    </xdr:from>
    <xdr:to>
      <xdr:col>14</xdr:col>
      <xdr:colOff>151181</xdr:colOff>
      <xdr:row>970</xdr:row>
      <xdr:rowOff>170536</xdr:rowOff>
    </xdr:to>
    <xdr:pic>
      <xdr:nvPicPr>
        <xdr:cNvPr id="14" name="図 13">
          <a:extLst>
            <a:ext uri="{FF2B5EF4-FFF2-40B4-BE49-F238E27FC236}">
              <a16:creationId xmlns:a16="http://schemas.microsoft.com/office/drawing/2014/main" id="{8CD16BF4-F540-4727-BADA-8509DDA9F343}"/>
            </a:ext>
          </a:extLst>
        </xdr:cNvPr>
        <xdr:cNvPicPr>
          <a:picLocks noChangeAspect="1"/>
        </xdr:cNvPicPr>
      </xdr:nvPicPr>
      <xdr:blipFill>
        <a:blip xmlns:r="http://schemas.openxmlformats.org/officeDocument/2006/relationships" r:embed="rId28"/>
        <a:stretch>
          <a:fillRect/>
        </a:stretch>
      </xdr:blipFill>
      <xdr:spPr>
        <a:xfrm>
          <a:off x="0" y="219236925"/>
          <a:ext cx="9752381" cy="7314286"/>
        </a:xfrm>
        <a:prstGeom prst="rect">
          <a:avLst/>
        </a:prstGeom>
      </xdr:spPr>
    </xdr:pic>
    <xdr:clientData/>
  </xdr:twoCellAnchor>
  <xdr:twoCellAnchor editAs="oneCell">
    <xdr:from>
      <xdr:col>0</xdr:col>
      <xdr:colOff>0</xdr:colOff>
      <xdr:row>974</xdr:row>
      <xdr:rowOff>0</xdr:rowOff>
    </xdr:from>
    <xdr:to>
      <xdr:col>14</xdr:col>
      <xdr:colOff>151181</xdr:colOff>
      <xdr:row>1004</xdr:row>
      <xdr:rowOff>170536</xdr:rowOff>
    </xdr:to>
    <xdr:pic>
      <xdr:nvPicPr>
        <xdr:cNvPr id="18" name="図 17">
          <a:extLst>
            <a:ext uri="{FF2B5EF4-FFF2-40B4-BE49-F238E27FC236}">
              <a16:creationId xmlns:a16="http://schemas.microsoft.com/office/drawing/2014/main" id="{743B5C9B-0144-4A93-AC69-8E1F8E2E5B1F}"/>
            </a:ext>
          </a:extLst>
        </xdr:cNvPr>
        <xdr:cNvPicPr>
          <a:picLocks noChangeAspect="1"/>
        </xdr:cNvPicPr>
      </xdr:nvPicPr>
      <xdr:blipFill>
        <a:blip xmlns:r="http://schemas.openxmlformats.org/officeDocument/2006/relationships" r:embed="rId29"/>
        <a:stretch>
          <a:fillRect/>
        </a:stretch>
      </xdr:blipFill>
      <xdr:spPr>
        <a:xfrm>
          <a:off x="0" y="227333175"/>
          <a:ext cx="9752381" cy="7314286"/>
        </a:xfrm>
        <a:prstGeom prst="rect">
          <a:avLst/>
        </a:prstGeom>
      </xdr:spPr>
    </xdr:pic>
    <xdr:clientData/>
  </xdr:twoCellAnchor>
  <xdr:twoCellAnchor editAs="oneCell">
    <xdr:from>
      <xdr:col>0</xdr:col>
      <xdr:colOff>0</xdr:colOff>
      <xdr:row>1008</xdr:row>
      <xdr:rowOff>0</xdr:rowOff>
    </xdr:from>
    <xdr:to>
      <xdr:col>14</xdr:col>
      <xdr:colOff>151181</xdr:colOff>
      <xdr:row>1038</xdr:row>
      <xdr:rowOff>170536</xdr:rowOff>
    </xdr:to>
    <xdr:pic>
      <xdr:nvPicPr>
        <xdr:cNvPr id="20" name="図 19">
          <a:extLst>
            <a:ext uri="{FF2B5EF4-FFF2-40B4-BE49-F238E27FC236}">
              <a16:creationId xmlns:a16="http://schemas.microsoft.com/office/drawing/2014/main" id="{E504D136-4FF3-46B4-BB65-8F78C87AB217}"/>
            </a:ext>
          </a:extLst>
        </xdr:cNvPr>
        <xdr:cNvPicPr>
          <a:picLocks noChangeAspect="1"/>
        </xdr:cNvPicPr>
      </xdr:nvPicPr>
      <xdr:blipFill>
        <a:blip xmlns:r="http://schemas.openxmlformats.org/officeDocument/2006/relationships" r:embed="rId30"/>
        <a:stretch>
          <a:fillRect/>
        </a:stretch>
      </xdr:blipFill>
      <xdr:spPr>
        <a:xfrm>
          <a:off x="0" y="235429425"/>
          <a:ext cx="9752381" cy="7314286"/>
        </a:xfrm>
        <a:prstGeom prst="rect">
          <a:avLst/>
        </a:prstGeom>
      </xdr:spPr>
    </xdr:pic>
    <xdr:clientData/>
  </xdr:twoCellAnchor>
  <xdr:twoCellAnchor editAs="oneCell">
    <xdr:from>
      <xdr:col>0</xdr:col>
      <xdr:colOff>0</xdr:colOff>
      <xdr:row>1042</xdr:row>
      <xdr:rowOff>0</xdr:rowOff>
    </xdr:from>
    <xdr:to>
      <xdr:col>14</xdr:col>
      <xdr:colOff>151181</xdr:colOff>
      <xdr:row>1072</xdr:row>
      <xdr:rowOff>170536</xdr:rowOff>
    </xdr:to>
    <xdr:pic>
      <xdr:nvPicPr>
        <xdr:cNvPr id="26" name="図 25">
          <a:extLst>
            <a:ext uri="{FF2B5EF4-FFF2-40B4-BE49-F238E27FC236}">
              <a16:creationId xmlns:a16="http://schemas.microsoft.com/office/drawing/2014/main" id="{296215F9-592E-4EED-9FFE-24FC2154F8C4}"/>
            </a:ext>
          </a:extLst>
        </xdr:cNvPr>
        <xdr:cNvPicPr>
          <a:picLocks noChangeAspect="1"/>
        </xdr:cNvPicPr>
      </xdr:nvPicPr>
      <xdr:blipFill>
        <a:blip xmlns:r="http://schemas.openxmlformats.org/officeDocument/2006/relationships" r:embed="rId31"/>
        <a:stretch>
          <a:fillRect/>
        </a:stretch>
      </xdr:blipFill>
      <xdr:spPr>
        <a:xfrm>
          <a:off x="0" y="243525675"/>
          <a:ext cx="9752381" cy="7314286"/>
        </a:xfrm>
        <a:prstGeom prst="rect">
          <a:avLst/>
        </a:prstGeom>
      </xdr:spPr>
    </xdr:pic>
    <xdr:clientData/>
  </xdr:twoCellAnchor>
  <xdr:twoCellAnchor editAs="oneCell">
    <xdr:from>
      <xdr:col>0</xdr:col>
      <xdr:colOff>0</xdr:colOff>
      <xdr:row>1076</xdr:row>
      <xdr:rowOff>0</xdr:rowOff>
    </xdr:from>
    <xdr:to>
      <xdr:col>14</xdr:col>
      <xdr:colOff>151181</xdr:colOff>
      <xdr:row>1106</xdr:row>
      <xdr:rowOff>170536</xdr:rowOff>
    </xdr:to>
    <xdr:pic>
      <xdr:nvPicPr>
        <xdr:cNvPr id="27" name="図 26">
          <a:extLst>
            <a:ext uri="{FF2B5EF4-FFF2-40B4-BE49-F238E27FC236}">
              <a16:creationId xmlns:a16="http://schemas.microsoft.com/office/drawing/2014/main" id="{C05E7D64-03AF-4DD5-894D-444FF6A28E98}"/>
            </a:ext>
          </a:extLst>
        </xdr:cNvPr>
        <xdr:cNvPicPr>
          <a:picLocks noChangeAspect="1"/>
        </xdr:cNvPicPr>
      </xdr:nvPicPr>
      <xdr:blipFill>
        <a:blip xmlns:r="http://schemas.openxmlformats.org/officeDocument/2006/relationships" r:embed="rId32"/>
        <a:stretch>
          <a:fillRect/>
        </a:stretch>
      </xdr:blipFill>
      <xdr:spPr>
        <a:xfrm>
          <a:off x="0" y="251621925"/>
          <a:ext cx="9752381" cy="7314286"/>
        </a:xfrm>
        <a:prstGeom prst="rect">
          <a:avLst/>
        </a:prstGeom>
      </xdr:spPr>
    </xdr:pic>
    <xdr:clientData/>
  </xdr:twoCellAnchor>
  <xdr:twoCellAnchor editAs="oneCell">
    <xdr:from>
      <xdr:col>0</xdr:col>
      <xdr:colOff>0</xdr:colOff>
      <xdr:row>1110</xdr:row>
      <xdr:rowOff>0</xdr:rowOff>
    </xdr:from>
    <xdr:to>
      <xdr:col>14</xdr:col>
      <xdr:colOff>151181</xdr:colOff>
      <xdr:row>1140</xdr:row>
      <xdr:rowOff>170536</xdr:rowOff>
    </xdr:to>
    <xdr:pic>
      <xdr:nvPicPr>
        <xdr:cNvPr id="31" name="図 30">
          <a:extLst>
            <a:ext uri="{FF2B5EF4-FFF2-40B4-BE49-F238E27FC236}">
              <a16:creationId xmlns:a16="http://schemas.microsoft.com/office/drawing/2014/main" id="{AD8B5E40-A9E8-4381-8092-67C0A1188396}"/>
            </a:ext>
          </a:extLst>
        </xdr:cNvPr>
        <xdr:cNvPicPr>
          <a:picLocks noChangeAspect="1"/>
        </xdr:cNvPicPr>
      </xdr:nvPicPr>
      <xdr:blipFill>
        <a:blip xmlns:r="http://schemas.openxmlformats.org/officeDocument/2006/relationships" r:embed="rId33"/>
        <a:stretch>
          <a:fillRect/>
        </a:stretch>
      </xdr:blipFill>
      <xdr:spPr>
        <a:xfrm>
          <a:off x="0" y="259718175"/>
          <a:ext cx="9752381" cy="7314286"/>
        </a:xfrm>
        <a:prstGeom prst="rect">
          <a:avLst/>
        </a:prstGeom>
      </xdr:spPr>
    </xdr:pic>
    <xdr:clientData/>
  </xdr:twoCellAnchor>
  <xdr:twoCellAnchor editAs="oneCell">
    <xdr:from>
      <xdr:col>0</xdr:col>
      <xdr:colOff>0</xdr:colOff>
      <xdr:row>1144</xdr:row>
      <xdr:rowOff>0</xdr:rowOff>
    </xdr:from>
    <xdr:to>
      <xdr:col>14</xdr:col>
      <xdr:colOff>151181</xdr:colOff>
      <xdr:row>1174</xdr:row>
      <xdr:rowOff>170536</xdr:rowOff>
    </xdr:to>
    <xdr:pic>
      <xdr:nvPicPr>
        <xdr:cNvPr id="32" name="図 31">
          <a:extLst>
            <a:ext uri="{FF2B5EF4-FFF2-40B4-BE49-F238E27FC236}">
              <a16:creationId xmlns:a16="http://schemas.microsoft.com/office/drawing/2014/main" id="{FB91F3EC-5348-4AAA-AAD6-52EB4B239C15}"/>
            </a:ext>
          </a:extLst>
        </xdr:cNvPr>
        <xdr:cNvPicPr>
          <a:picLocks noChangeAspect="1"/>
        </xdr:cNvPicPr>
      </xdr:nvPicPr>
      <xdr:blipFill>
        <a:blip xmlns:r="http://schemas.openxmlformats.org/officeDocument/2006/relationships" r:embed="rId34"/>
        <a:stretch>
          <a:fillRect/>
        </a:stretch>
      </xdr:blipFill>
      <xdr:spPr>
        <a:xfrm>
          <a:off x="0" y="267814425"/>
          <a:ext cx="9752381" cy="7314286"/>
        </a:xfrm>
        <a:prstGeom prst="rect">
          <a:avLst/>
        </a:prstGeom>
      </xdr:spPr>
    </xdr:pic>
    <xdr:clientData/>
  </xdr:twoCellAnchor>
  <xdr:twoCellAnchor editAs="oneCell">
    <xdr:from>
      <xdr:col>0</xdr:col>
      <xdr:colOff>0</xdr:colOff>
      <xdr:row>1178</xdr:row>
      <xdr:rowOff>0</xdr:rowOff>
    </xdr:from>
    <xdr:to>
      <xdr:col>14</xdr:col>
      <xdr:colOff>151181</xdr:colOff>
      <xdr:row>1208</xdr:row>
      <xdr:rowOff>170536</xdr:rowOff>
    </xdr:to>
    <xdr:pic>
      <xdr:nvPicPr>
        <xdr:cNvPr id="33" name="図 32">
          <a:extLst>
            <a:ext uri="{FF2B5EF4-FFF2-40B4-BE49-F238E27FC236}">
              <a16:creationId xmlns:a16="http://schemas.microsoft.com/office/drawing/2014/main" id="{16198A92-44E8-4FC2-AFFF-A17CA4A1E0D9}"/>
            </a:ext>
          </a:extLst>
        </xdr:cNvPr>
        <xdr:cNvPicPr>
          <a:picLocks noChangeAspect="1"/>
        </xdr:cNvPicPr>
      </xdr:nvPicPr>
      <xdr:blipFill>
        <a:blip xmlns:r="http://schemas.openxmlformats.org/officeDocument/2006/relationships" r:embed="rId35"/>
        <a:stretch>
          <a:fillRect/>
        </a:stretch>
      </xdr:blipFill>
      <xdr:spPr>
        <a:xfrm>
          <a:off x="0" y="275910675"/>
          <a:ext cx="9752381" cy="7314286"/>
        </a:xfrm>
        <a:prstGeom prst="rect">
          <a:avLst/>
        </a:prstGeom>
      </xdr:spPr>
    </xdr:pic>
    <xdr:clientData/>
  </xdr:twoCellAnchor>
  <xdr:twoCellAnchor editAs="oneCell">
    <xdr:from>
      <xdr:col>0</xdr:col>
      <xdr:colOff>0</xdr:colOff>
      <xdr:row>1212</xdr:row>
      <xdr:rowOff>0</xdr:rowOff>
    </xdr:from>
    <xdr:to>
      <xdr:col>14</xdr:col>
      <xdr:colOff>151181</xdr:colOff>
      <xdr:row>1242</xdr:row>
      <xdr:rowOff>170536</xdr:rowOff>
    </xdr:to>
    <xdr:pic>
      <xdr:nvPicPr>
        <xdr:cNvPr id="34" name="図 33">
          <a:extLst>
            <a:ext uri="{FF2B5EF4-FFF2-40B4-BE49-F238E27FC236}">
              <a16:creationId xmlns:a16="http://schemas.microsoft.com/office/drawing/2014/main" id="{B6E5BDC9-61A1-4A78-9D1F-9B3C70433308}"/>
            </a:ext>
          </a:extLst>
        </xdr:cNvPr>
        <xdr:cNvPicPr>
          <a:picLocks noChangeAspect="1"/>
        </xdr:cNvPicPr>
      </xdr:nvPicPr>
      <xdr:blipFill>
        <a:blip xmlns:r="http://schemas.openxmlformats.org/officeDocument/2006/relationships" r:embed="rId36"/>
        <a:stretch>
          <a:fillRect/>
        </a:stretch>
      </xdr:blipFill>
      <xdr:spPr>
        <a:xfrm>
          <a:off x="0" y="284006925"/>
          <a:ext cx="9752381" cy="7314286"/>
        </a:xfrm>
        <a:prstGeom prst="rect">
          <a:avLst/>
        </a:prstGeom>
      </xdr:spPr>
    </xdr:pic>
    <xdr:clientData/>
  </xdr:twoCellAnchor>
  <xdr:twoCellAnchor editAs="oneCell">
    <xdr:from>
      <xdr:col>0</xdr:col>
      <xdr:colOff>0</xdr:colOff>
      <xdr:row>1246</xdr:row>
      <xdr:rowOff>0</xdr:rowOff>
    </xdr:from>
    <xdr:to>
      <xdr:col>14</xdr:col>
      <xdr:colOff>151181</xdr:colOff>
      <xdr:row>1276</xdr:row>
      <xdr:rowOff>170536</xdr:rowOff>
    </xdr:to>
    <xdr:pic>
      <xdr:nvPicPr>
        <xdr:cNvPr id="35" name="図 34">
          <a:extLst>
            <a:ext uri="{FF2B5EF4-FFF2-40B4-BE49-F238E27FC236}">
              <a16:creationId xmlns:a16="http://schemas.microsoft.com/office/drawing/2014/main" id="{74F23DFC-D45B-4657-B843-BD11C0F84D67}"/>
            </a:ext>
          </a:extLst>
        </xdr:cNvPr>
        <xdr:cNvPicPr>
          <a:picLocks noChangeAspect="1"/>
        </xdr:cNvPicPr>
      </xdr:nvPicPr>
      <xdr:blipFill>
        <a:blip xmlns:r="http://schemas.openxmlformats.org/officeDocument/2006/relationships" r:embed="rId37"/>
        <a:stretch>
          <a:fillRect/>
        </a:stretch>
      </xdr:blipFill>
      <xdr:spPr>
        <a:xfrm>
          <a:off x="0" y="292103175"/>
          <a:ext cx="9752381" cy="7314286"/>
        </a:xfrm>
        <a:prstGeom prst="rect">
          <a:avLst/>
        </a:prstGeom>
      </xdr:spPr>
    </xdr:pic>
    <xdr:clientData/>
  </xdr:twoCellAnchor>
  <xdr:twoCellAnchor editAs="oneCell">
    <xdr:from>
      <xdr:col>0</xdr:col>
      <xdr:colOff>0</xdr:colOff>
      <xdr:row>1280</xdr:row>
      <xdr:rowOff>0</xdr:rowOff>
    </xdr:from>
    <xdr:to>
      <xdr:col>14</xdr:col>
      <xdr:colOff>151181</xdr:colOff>
      <xdr:row>1310</xdr:row>
      <xdr:rowOff>170536</xdr:rowOff>
    </xdr:to>
    <xdr:pic>
      <xdr:nvPicPr>
        <xdr:cNvPr id="37" name="図 36">
          <a:extLst>
            <a:ext uri="{FF2B5EF4-FFF2-40B4-BE49-F238E27FC236}">
              <a16:creationId xmlns:a16="http://schemas.microsoft.com/office/drawing/2014/main" id="{F6A013EE-48FA-4606-B86D-911BA86C6969}"/>
            </a:ext>
          </a:extLst>
        </xdr:cNvPr>
        <xdr:cNvPicPr>
          <a:picLocks noChangeAspect="1"/>
        </xdr:cNvPicPr>
      </xdr:nvPicPr>
      <xdr:blipFill>
        <a:blip xmlns:r="http://schemas.openxmlformats.org/officeDocument/2006/relationships" r:embed="rId38"/>
        <a:stretch>
          <a:fillRect/>
        </a:stretch>
      </xdr:blipFill>
      <xdr:spPr>
        <a:xfrm>
          <a:off x="0" y="300199425"/>
          <a:ext cx="9752381" cy="7314286"/>
        </a:xfrm>
        <a:prstGeom prst="rect">
          <a:avLst/>
        </a:prstGeom>
      </xdr:spPr>
    </xdr:pic>
    <xdr:clientData/>
  </xdr:twoCellAnchor>
  <xdr:twoCellAnchor editAs="oneCell">
    <xdr:from>
      <xdr:col>0</xdr:col>
      <xdr:colOff>0</xdr:colOff>
      <xdr:row>1314</xdr:row>
      <xdr:rowOff>0</xdr:rowOff>
    </xdr:from>
    <xdr:to>
      <xdr:col>14</xdr:col>
      <xdr:colOff>151181</xdr:colOff>
      <xdr:row>1344</xdr:row>
      <xdr:rowOff>170536</xdr:rowOff>
    </xdr:to>
    <xdr:pic>
      <xdr:nvPicPr>
        <xdr:cNvPr id="38" name="図 37">
          <a:extLst>
            <a:ext uri="{FF2B5EF4-FFF2-40B4-BE49-F238E27FC236}">
              <a16:creationId xmlns:a16="http://schemas.microsoft.com/office/drawing/2014/main" id="{ED077564-80F0-4B8A-8C2C-05BDADE4598E}"/>
            </a:ext>
          </a:extLst>
        </xdr:cNvPr>
        <xdr:cNvPicPr>
          <a:picLocks noChangeAspect="1"/>
        </xdr:cNvPicPr>
      </xdr:nvPicPr>
      <xdr:blipFill>
        <a:blip xmlns:r="http://schemas.openxmlformats.org/officeDocument/2006/relationships" r:embed="rId39"/>
        <a:stretch>
          <a:fillRect/>
        </a:stretch>
      </xdr:blipFill>
      <xdr:spPr>
        <a:xfrm>
          <a:off x="0" y="308295675"/>
          <a:ext cx="9752381" cy="7314286"/>
        </a:xfrm>
        <a:prstGeom prst="rect">
          <a:avLst/>
        </a:prstGeom>
      </xdr:spPr>
    </xdr:pic>
    <xdr:clientData/>
  </xdr:twoCellAnchor>
  <xdr:twoCellAnchor editAs="oneCell">
    <xdr:from>
      <xdr:col>0</xdr:col>
      <xdr:colOff>0</xdr:colOff>
      <xdr:row>1348</xdr:row>
      <xdr:rowOff>0</xdr:rowOff>
    </xdr:from>
    <xdr:to>
      <xdr:col>14</xdr:col>
      <xdr:colOff>151181</xdr:colOff>
      <xdr:row>1378</xdr:row>
      <xdr:rowOff>170536</xdr:rowOff>
    </xdr:to>
    <xdr:pic>
      <xdr:nvPicPr>
        <xdr:cNvPr id="39" name="図 38">
          <a:extLst>
            <a:ext uri="{FF2B5EF4-FFF2-40B4-BE49-F238E27FC236}">
              <a16:creationId xmlns:a16="http://schemas.microsoft.com/office/drawing/2014/main" id="{97488A78-B506-486D-A283-ACBF2BB1F65C}"/>
            </a:ext>
          </a:extLst>
        </xdr:cNvPr>
        <xdr:cNvPicPr>
          <a:picLocks noChangeAspect="1"/>
        </xdr:cNvPicPr>
      </xdr:nvPicPr>
      <xdr:blipFill>
        <a:blip xmlns:r="http://schemas.openxmlformats.org/officeDocument/2006/relationships" r:embed="rId40"/>
        <a:stretch>
          <a:fillRect/>
        </a:stretch>
      </xdr:blipFill>
      <xdr:spPr>
        <a:xfrm>
          <a:off x="0" y="316391925"/>
          <a:ext cx="9752381" cy="7314286"/>
        </a:xfrm>
        <a:prstGeom prst="rect">
          <a:avLst/>
        </a:prstGeom>
      </xdr:spPr>
    </xdr:pic>
    <xdr:clientData/>
  </xdr:twoCellAnchor>
  <xdr:twoCellAnchor editAs="oneCell">
    <xdr:from>
      <xdr:col>0</xdr:col>
      <xdr:colOff>0</xdr:colOff>
      <xdr:row>1382</xdr:row>
      <xdr:rowOff>0</xdr:rowOff>
    </xdr:from>
    <xdr:to>
      <xdr:col>14</xdr:col>
      <xdr:colOff>151181</xdr:colOff>
      <xdr:row>1412</xdr:row>
      <xdr:rowOff>170536</xdr:rowOff>
    </xdr:to>
    <xdr:pic>
      <xdr:nvPicPr>
        <xdr:cNvPr id="40" name="図 39">
          <a:extLst>
            <a:ext uri="{FF2B5EF4-FFF2-40B4-BE49-F238E27FC236}">
              <a16:creationId xmlns:a16="http://schemas.microsoft.com/office/drawing/2014/main" id="{868ABE0F-117C-409A-A62F-430851996E93}"/>
            </a:ext>
          </a:extLst>
        </xdr:cNvPr>
        <xdr:cNvPicPr>
          <a:picLocks noChangeAspect="1"/>
        </xdr:cNvPicPr>
      </xdr:nvPicPr>
      <xdr:blipFill>
        <a:blip xmlns:r="http://schemas.openxmlformats.org/officeDocument/2006/relationships" r:embed="rId41"/>
        <a:stretch>
          <a:fillRect/>
        </a:stretch>
      </xdr:blipFill>
      <xdr:spPr>
        <a:xfrm>
          <a:off x="0" y="324488175"/>
          <a:ext cx="9752381" cy="7314286"/>
        </a:xfrm>
        <a:prstGeom prst="rect">
          <a:avLst/>
        </a:prstGeom>
      </xdr:spPr>
    </xdr:pic>
    <xdr:clientData/>
  </xdr:twoCellAnchor>
  <xdr:twoCellAnchor editAs="oneCell">
    <xdr:from>
      <xdr:col>0</xdr:col>
      <xdr:colOff>0</xdr:colOff>
      <xdr:row>1416</xdr:row>
      <xdr:rowOff>0</xdr:rowOff>
    </xdr:from>
    <xdr:to>
      <xdr:col>14</xdr:col>
      <xdr:colOff>151181</xdr:colOff>
      <xdr:row>1446</xdr:row>
      <xdr:rowOff>170536</xdr:rowOff>
    </xdr:to>
    <xdr:pic>
      <xdr:nvPicPr>
        <xdr:cNvPr id="41" name="図 40">
          <a:extLst>
            <a:ext uri="{FF2B5EF4-FFF2-40B4-BE49-F238E27FC236}">
              <a16:creationId xmlns:a16="http://schemas.microsoft.com/office/drawing/2014/main" id="{58EAA00F-E838-43BE-BB9B-AD0FCABE072B}"/>
            </a:ext>
          </a:extLst>
        </xdr:cNvPr>
        <xdr:cNvPicPr>
          <a:picLocks noChangeAspect="1"/>
        </xdr:cNvPicPr>
      </xdr:nvPicPr>
      <xdr:blipFill>
        <a:blip xmlns:r="http://schemas.openxmlformats.org/officeDocument/2006/relationships" r:embed="rId42"/>
        <a:stretch>
          <a:fillRect/>
        </a:stretch>
      </xdr:blipFill>
      <xdr:spPr>
        <a:xfrm>
          <a:off x="0" y="332584425"/>
          <a:ext cx="9752381" cy="7314286"/>
        </a:xfrm>
        <a:prstGeom prst="rect">
          <a:avLst/>
        </a:prstGeom>
      </xdr:spPr>
    </xdr:pic>
    <xdr:clientData/>
  </xdr:twoCellAnchor>
  <xdr:twoCellAnchor editAs="oneCell">
    <xdr:from>
      <xdr:col>0</xdr:col>
      <xdr:colOff>0</xdr:colOff>
      <xdr:row>1450</xdr:row>
      <xdr:rowOff>0</xdr:rowOff>
    </xdr:from>
    <xdr:to>
      <xdr:col>14</xdr:col>
      <xdr:colOff>151181</xdr:colOff>
      <xdr:row>1480</xdr:row>
      <xdr:rowOff>170536</xdr:rowOff>
    </xdr:to>
    <xdr:pic>
      <xdr:nvPicPr>
        <xdr:cNvPr id="42" name="図 41">
          <a:extLst>
            <a:ext uri="{FF2B5EF4-FFF2-40B4-BE49-F238E27FC236}">
              <a16:creationId xmlns:a16="http://schemas.microsoft.com/office/drawing/2014/main" id="{792BD037-B9E0-40CD-9A1C-ABD7A711026D}"/>
            </a:ext>
          </a:extLst>
        </xdr:cNvPr>
        <xdr:cNvPicPr>
          <a:picLocks noChangeAspect="1"/>
        </xdr:cNvPicPr>
      </xdr:nvPicPr>
      <xdr:blipFill>
        <a:blip xmlns:r="http://schemas.openxmlformats.org/officeDocument/2006/relationships" r:embed="rId43"/>
        <a:stretch>
          <a:fillRect/>
        </a:stretch>
      </xdr:blipFill>
      <xdr:spPr>
        <a:xfrm>
          <a:off x="0" y="340680675"/>
          <a:ext cx="9752381" cy="7314286"/>
        </a:xfrm>
        <a:prstGeom prst="rect">
          <a:avLst/>
        </a:prstGeom>
      </xdr:spPr>
    </xdr:pic>
    <xdr:clientData/>
  </xdr:twoCellAnchor>
  <xdr:twoCellAnchor editAs="oneCell">
    <xdr:from>
      <xdr:col>0</xdr:col>
      <xdr:colOff>0</xdr:colOff>
      <xdr:row>1484</xdr:row>
      <xdr:rowOff>0</xdr:rowOff>
    </xdr:from>
    <xdr:to>
      <xdr:col>14</xdr:col>
      <xdr:colOff>151181</xdr:colOff>
      <xdr:row>1514</xdr:row>
      <xdr:rowOff>170536</xdr:rowOff>
    </xdr:to>
    <xdr:pic>
      <xdr:nvPicPr>
        <xdr:cNvPr id="44" name="図 43">
          <a:extLst>
            <a:ext uri="{FF2B5EF4-FFF2-40B4-BE49-F238E27FC236}">
              <a16:creationId xmlns:a16="http://schemas.microsoft.com/office/drawing/2014/main" id="{B01F4DE0-8CE0-46F6-9754-48363094CE24}"/>
            </a:ext>
          </a:extLst>
        </xdr:cNvPr>
        <xdr:cNvPicPr>
          <a:picLocks noChangeAspect="1"/>
        </xdr:cNvPicPr>
      </xdr:nvPicPr>
      <xdr:blipFill>
        <a:blip xmlns:r="http://schemas.openxmlformats.org/officeDocument/2006/relationships" r:embed="rId44"/>
        <a:stretch>
          <a:fillRect/>
        </a:stretch>
      </xdr:blipFill>
      <xdr:spPr>
        <a:xfrm>
          <a:off x="0" y="348776925"/>
          <a:ext cx="9752381" cy="7314286"/>
        </a:xfrm>
        <a:prstGeom prst="rect">
          <a:avLst/>
        </a:prstGeom>
      </xdr:spPr>
    </xdr:pic>
    <xdr:clientData/>
  </xdr:twoCellAnchor>
  <xdr:twoCellAnchor editAs="oneCell">
    <xdr:from>
      <xdr:col>0</xdr:col>
      <xdr:colOff>0</xdr:colOff>
      <xdr:row>1518</xdr:row>
      <xdr:rowOff>0</xdr:rowOff>
    </xdr:from>
    <xdr:to>
      <xdr:col>14</xdr:col>
      <xdr:colOff>151181</xdr:colOff>
      <xdr:row>1548</xdr:row>
      <xdr:rowOff>170536</xdr:rowOff>
    </xdr:to>
    <xdr:pic>
      <xdr:nvPicPr>
        <xdr:cNvPr id="46" name="図 45">
          <a:extLst>
            <a:ext uri="{FF2B5EF4-FFF2-40B4-BE49-F238E27FC236}">
              <a16:creationId xmlns:a16="http://schemas.microsoft.com/office/drawing/2014/main" id="{4F1162BA-CB7D-475C-AD82-44ACE7D8389E}"/>
            </a:ext>
          </a:extLst>
        </xdr:cNvPr>
        <xdr:cNvPicPr>
          <a:picLocks noChangeAspect="1"/>
        </xdr:cNvPicPr>
      </xdr:nvPicPr>
      <xdr:blipFill>
        <a:blip xmlns:r="http://schemas.openxmlformats.org/officeDocument/2006/relationships" r:embed="rId45"/>
        <a:stretch>
          <a:fillRect/>
        </a:stretch>
      </xdr:blipFill>
      <xdr:spPr>
        <a:xfrm>
          <a:off x="0" y="356873175"/>
          <a:ext cx="9752381" cy="7314286"/>
        </a:xfrm>
        <a:prstGeom prst="rect">
          <a:avLst/>
        </a:prstGeom>
      </xdr:spPr>
    </xdr:pic>
    <xdr:clientData/>
  </xdr:twoCellAnchor>
  <xdr:twoCellAnchor editAs="oneCell">
    <xdr:from>
      <xdr:col>0</xdr:col>
      <xdr:colOff>0</xdr:colOff>
      <xdr:row>1552</xdr:row>
      <xdr:rowOff>0</xdr:rowOff>
    </xdr:from>
    <xdr:to>
      <xdr:col>14</xdr:col>
      <xdr:colOff>151181</xdr:colOff>
      <xdr:row>1582</xdr:row>
      <xdr:rowOff>170536</xdr:rowOff>
    </xdr:to>
    <xdr:pic>
      <xdr:nvPicPr>
        <xdr:cNvPr id="50" name="図 49">
          <a:extLst>
            <a:ext uri="{FF2B5EF4-FFF2-40B4-BE49-F238E27FC236}">
              <a16:creationId xmlns:a16="http://schemas.microsoft.com/office/drawing/2014/main" id="{28167D6D-737D-42B9-9CA7-9D77E7512249}"/>
            </a:ext>
          </a:extLst>
        </xdr:cNvPr>
        <xdr:cNvPicPr>
          <a:picLocks noChangeAspect="1"/>
        </xdr:cNvPicPr>
      </xdr:nvPicPr>
      <xdr:blipFill>
        <a:blip xmlns:r="http://schemas.openxmlformats.org/officeDocument/2006/relationships" r:embed="rId46"/>
        <a:stretch>
          <a:fillRect/>
        </a:stretch>
      </xdr:blipFill>
      <xdr:spPr>
        <a:xfrm>
          <a:off x="0" y="364969425"/>
          <a:ext cx="9752381" cy="7314286"/>
        </a:xfrm>
        <a:prstGeom prst="rect">
          <a:avLst/>
        </a:prstGeom>
      </xdr:spPr>
    </xdr:pic>
    <xdr:clientData/>
  </xdr:twoCellAnchor>
  <xdr:twoCellAnchor editAs="oneCell">
    <xdr:from>
      <xdr:col>0</xdr:col>
      <xdr:colOff>0</xdr:colOff>
      <xdr:row>1586</xdr:row>
      <xdr:rowOff>0</xdr:rowOff>
    </xdr:from>
    <xdr:to>
      <xdr:col>14</xdr:col>
      <xdr:colOff>151181</xdr:colOff>
      <xdr:row>1616</xdr:row>
      <xdr:rowOff>170536</xdr:rowOff>
    </xdr:to>
    <xdr:pic>
      <xdr:nvPicPr>
        <xdr:cNvPr id="53" name="図 52">
          <a:extLst>
            <a:ext uri="{FF2B5EF4-FFF2-40B4-BE49-F238E27FC236}">
              <a16:creationId xmlns:a16="http://schemas.microsoft.com/office/drawing/2014/main" id="{2D1767F6-56A6-4769-A1B5-A649FC18A49D}"/>
            </a:ext>
          </a:extLst>
        </xdr:cNvPr>
        <xdr:cNvPicPr>
          <a:picLocks noChangeAspect="1"/>
        </xdr:cNvPicPr>
      </xdr:nvPicPr>
      <xdr:blipFill>
        <a:blip xmlns:r="http://schemas.openxmlformats.org/officeDocument/2006/relationships" r:embed="rId47"/>
        <a:stretch>
          <a:fillRect/>
        </a:stretch>
      </xdr:blipFill>
      <xdr:spPr>
        <a:xfrm>
          <a:off x="0" y="373065675"/>
          <a:ext cx="9752381" cy="7314286"/>
        </a:xfrm>
        <a:prstGeom prst="rect">
          <a:avLst/>
        </a:prstGeom>
      </xdr:spPr>
    </xdr:pic>
    <xdr:clientData/>
  </xdr:twoCellAnchor>
  <xdr:twoCellAnchor editAs="oneCell">
    <xdr:from>
      <xdr:col>0</xdr:col>
      <xdr:colOff>0</xdr:colOff>
      <xdr:row>1620</xdr:row>
      <xdr:rowOff>0</xdr:rowOff>
    </xdr:from>
    <xdr:to>
      <xdr:col>14</xdr:col>
      <xdr:colOff>151181</xdr:colOff>
      <xdr:row>1650</xdr:row>
      <xdr:rowOff>170536</xdr:rowOff>
    </xdr:to>
    <xdr:pic>
      <xdr:nvPicPr>
        <xdr:cNvPr id="60" name="図 59">
          <a:extLst>
            <a:ext uri="{FF2B5EF4-FFF2-40B4-BE49-F238E27FC236}">
              <a16:creationId xmlns:a16="http://schemas.microsoft.com/office/drawing/2014/main" id="{86AF01D4-5A87-4DE4-8F0E-F01C18D9D4D9}"/>
            </a:ext>
          </a:extLst>
        </xdr:cNvPr>
        <xdr:cNvPicPr>
          <a:picLocks noChangeAspect="1"/>
        </xdr:cNvPicPr>
      </xdr:nvPicPr>
      <xdr:blipFill>
        <a:blip xmlns:r="http://schemas.openxmlformats.org/officeDocument/2006/relationships" r:embed="rId48"/>
        <a:stretch>
          <a:fillRect/>
        </a:stretch>
      </xdr:blipFill>
      <xdr:spPr>
        <a:xfrm>
          <a:off x="0" y="381161925"/>
          <a:ext cx="9752381" cy="7314286"/>
        </a:xfrm>
        <a:prstGeom prst="rect">
          <a:avLst/>
        </a:prstGeom>
      </xdr:spPr>
    </xdr:pic>
    <xdr:clientData/>
  </xdr:twoCellAnchor>
  <xdr:twoCellAnchor editAs="oneCell">
    <xdr:from>
      <xdr:col>0</xdr:col>
      <xdr:colOff>0</xdr:colOff>
      <xdr:row>1654</xdr:row>
      <xdr:rowOff>0</xdr:rowOff>
    </xdr:from>
    <xdr:to>
      <xdr:col>14</xdr:col>
      <xdr:colOff>151181</xdr:colOff>
      <xdr:row>1684</xdr:row>
      <xdr:rowOff>170536</xdr:rowOff>
    </xdr:to>
    <xdr:pic>
      <xdr:nvPicPr>
        <xdr:cNvPr id="62" name="図 61">
          <a:extLst>
            <a:ext uri="{FF2B5EF4-FFF2-40B4-BE49-F238E27FC236}">
              <a16:creationId xmlns:a16="http://schemas.microsoft.com/office/drawing/2014/main" id="{A7F3B7A8-C567-4357-A9C3-1C6116DFE42A}"/>
            </a:ext>
          </a:extLst>
        </xdr:cNvPr>
        <xdr:cNvPicPr>
          <a:picLocks noChangeAspect="1"/>
        </xdr:cNvPicPr>
      </xdr:nvPicPr>
      <xdr:blipFill>
        <a:blip xmlns:r="http://schemas.openxmlformats.org/officeDocument/2006/relationships" r:embed="rId49"/>
        <a:stretch>
          <a:fillRect/>
        </a:stretch>
      </xdr:blipFill>
      <xdr:spPr>
        <a:xfrm>
          <a:off x="0" y="389258175"/>
          <a:ext cx="9752381" cy="7314286"/>
        </a:xfrm>
        <a:prstGeom prst="rect">
          <a:avLst/>
        </a:prstGeom>
      </xdr:spPr>
    </xdr:pic>
    <xdr:clientData/>
  </xdr:twoCellAnchor>
  <xdr:twoCellAnchor editAs="oneCell">
    <xdr:from>
      <xdr:col>0</xdr:col>
      <xdr:colOff>0</xdr:colOff>
      <xdr:row>1688</xdr:row>
      <xdr:rowOff>0</xdr:rowOff>
    </xdr:from>
    <xdr:to>
      <xdr:col>14</xdr:col>
      <xdr:colOff>151181</xdr:colOff>
      <xdr:row>1718</xdr:row>
      <xdr:rowOff>170536</xdr:rowOff>
    </xdr:to>
    <xdr:pic>
      <xdr:nvPicPr>
        <xdr:cNvPr id="65" name="図 64">
          <a:extLst>
            <a:ext uri="{FF2B5EF4-FFF2-40B4-BE49-F238E27FC236}">
              <a16:creationId xmlns:a16="http://schemas.microsoft.com/office/drawing/2014/main" id="{D06E621F-A9A4-44FA-9868-0C0AD0A68AF7}"/>
            </a:ext>
          </a:extLst>
        </xdr:cNvPr>
        <xdr:cNvPicPr>
          <a:picLocks noChangeAspect="1"/>
        </xdr:cNvPicPr>
      </xdr:nvPicPr>
      <xdr:blipFill>
        <a:blip xmlns:r="http://schemas.openxmlformats.org/officeDocument/2006/relationships" r:embed="rId50"/>
        <a:stretch>
          <a:fillRect/>
        </a:stretch>
      </xdr:blipFill>
      <xdr:spPr>
        <a:xfrm>
          <a:off x="0" y="397354425"/>
          <a:ext cx="9752381" cy="7314286"/>
        </a:xfrm>
        <a:prstGeom prst="rect">
          <a:avLst/>
        </a:prstGeom>
      </xdr:spPr>
    </xdr:pic>
    <xdr:clientData/>
  </xdr:twoCellAnchor>
  <xdr:twoCellAnchor editAs="oneCell">
    <xdr:from>
      <xdr:col>0</xdr:col>
      <xdr:colOff>0</xdr:colOff>
      <xdr:row>1722</xdr:row>
      <xdr:rowOff>0</xdr:rowOff>
    </xdr:from>
    <xdr:to>
      <xdr:col>14</xdr:col>
      <xdr:colOff>151181</xdr:colOff>
      <xdr:row>1752</xdr:row>
      <xdr:rowOff>170536</xdr:rowOff>
    </xdr:to>
    <xdr:pic>
      <xdr:nvPicPr>
        <xdr:cNvPr id="82" name="図 81">
          <a:extLst>
            <a:ext uri="{FF2B5EF4-FFF2-40B4-BE49-F238E27FC236}">
              <a16:creationId xmlns:a16="http://schemas.microsoft.com/office/drawing/2014/main" id="{4F27C01F-80DB-44E6-AF22-A73E197E34E3}"/>
            </a:ext>
          </a:extLst>
        </xdr:cNvPr>
        <xdr:cNvPicPr>
          <a:picLocks noChangeAspect="1"/>
        </xdr:cNvPicPr>
      </xdr:nvPicPr>
      <xdr:blipFill>
        <a:blip xmlns:r="http://schemas.openxmlformats.org/officeDocument/2006/relationships" r:embed="rId51"/>
        <a:stretch>
          <a:fillRect/>
        </a:stretch>
      </xdr:blipFill>
      <xdr:spPr>
        <a:xfrm>
          <a:off x="0" y="405450675"/>
          <a:ext cx="9752381" cy="7314286"/>
        </a:xfrm>
        <a:prstGeom prst="rect">
          <a:avLst/>
        </a:prstGeom>
      </xdr:spPr>
    </xdr:pic>
    <xdr:clientData/>
  </xdr:twoCellAnchor>
  <xdr:twoCellAnchor editAs="oneCell">
    <xdr:from>
      <xdr:col>0</xdr:col>
      <xdr:colOff>0</xdr:colOff>
      <xdr:row>1756</xdr:row>
      <xdr:rowOff>0</xdr:rowOff>
    </xdr:from>
    <xdr:to>
      <xdr:col>14</xdr:col>
      <xdr:colOff>151181</xdr:colOff>
      <xdr:row>1786</xdr:row>
      <xdr:rowOff>170536</xdr:rowOff>
    </xdr:to>
    <xdr:pic>
      <xdr:nvPicPr>
        <xdr:cNvPr id="84" name="図 83">
          <a:extLst>
            <a:ext uri="{FF2B5EF4-FFF2-40B4-BE49-F238E27FC236}">
              <a16:creationId xmlns:a16="http://schemas.microsoft.com/office/drawing/2014/main" id="{016DDC2F-0B16-4C4C-9CB9-414A938ADB2C}"/>
            </a:ext>
          </a:extLst>
        </xdr:cNvPr>
        <xdr:cNvPicPr>
          <a:picLocks noChangeAspect="1"/>
        </xdr:cNvPicPr>
      </xdr:nvPicPr>
      <xdr:blipFill>
        <a:blip xmlns:r="http://schemas.openxmlformats.org/officeDocument/2006/relationships" r:embed="rId52"/>
        <a:stretch>
          <a:fillRect/>
        </a:stretch>
      </xdr:blipFill>
      <xdr:spPr>
        <a:xfrm>
          <a:off x="0" y="413546925"/>
          <a:ext cx="9752381" cy="7314286"/>
        </a:xfrm>
        <a:prstGeom prst="rect">
          <a:avLst/>
        </a:prstGeom>
      </xdr:spPr>
    </xdr:pic>
    <xdr:clientData/>
  </xdr:twoCellAnchor>
  <xdr:twoCellAnchor editAs="oneCell">
    <xdr:from>
      <xdr:col>0</xdr:col>
      <xdr:colOff>0</xdr:colOff>
      <xdr:row>1790</xdr:row>
      <xdr:rowOff>0</xdr:rowOff>
    </xdr:from>
    <xdr:to>
      <xdr:col>14</xdr:col>
      <xdr:colOff>151181</xdr:colOff>
      <xdr:row>1820</xdr:row>
      <xdr:rowOff>170536</xdr:rowOff>
    </xdr:to>
    <xdr:pic>
      <xdr:nvPicPr>
        <xdr:cNvPr id="97" name="図 96">
          <a:extLst>
            <a:ext uri="{FF2B5EF4-FFF2-40B4-BE49-F238E27FC236}">
              <a16:creationId xmlns:a16="http://schemas.microsoft.com/office/drawing/2014/main" id="{2ACB76B1-8608-4D6A-9468-38B56F33EC55}"/>
            </a:ext>
          </a:extLst>
        </xdr:cNvPr>
        <xdr:cNvPicPr>
          <a:picLocks noChangeAspect="1"/>
        </xdr:cNvPicPr>
      </xdr:nvPicPr>
      <xdr:blipFill>
        <a:blip xmlns:r="http://schemas.openxmlformats.org/officeDocument/2006/relationships" r:embed="rId53"/>
        <a:stretch>
          <a:fillRect/>
        </a:stretch>
      </xdr:blipFill>
      <xdr:spPr>
        <a:xfrm>
          <a:off x="0" y="421643175"/>
          <a:ext cx="9752381" cy="7314286"/>
        </a:xfrm>
        <a:prstGeom prst="rect">
          <a:avLst/>
        </a:prstGeom>
      </xdr:spPr>
    </xdr:pic>
    <xdr:clientData/>
  </xdr:twoCellAnchor>
  <xdr:twoCellAnchor editAs="oneCell">
    <xdr:from>
      <xdr:col>0</xdr:col>
      <xdr:colOff>0</xdr:colOff>
      <xdr:row>1892</xdr:row>
      <xdr:rowOff>0</xdr:rowOff>
    </xdr:from>
    <xdr:to>
      <xdr:col>14</xdr:col>
      <xdr:colOff>151181</xdr:colOff>
      <xdr:row>1922</xdr:row>
      <xdr:rowOff>170536</xdr:rowOff>
    </xdr:to>
    <xdr:pic>
      <xdr:nvPicPr>
        <xdr:cNvPr id="100" name="図 99">
          <a:extLst>
            <a:ext uri="{FF2B5EF4-FFF2-40B4-BE49-F238E27FC236}">
              <a16:creationId xmlns:a16="http://schemas.microsoft.com/office/drawing/2014/main" id="{260FDFC0-7E99-4906-A010-D489191E4EF1}"/>
            </a:ext>
          </a:extLst>
        </xdr:cNvPr>
        <xdr:cNvPicPr>
          <a:picLocks noChangeAspect="1"/>
        </xdr:cNvPicPr>
      </xdr:nvPicPr>
      <xdr:blipFill>
        <a:blip xmlns:r="http://schemas.openxmlformats.org/officeDocument/2006/relationships" r:embed="rId54"/>
        <a:stretch>
          <a:fillRect/>
        </a:stretch>
      </xdr:blipFill>
      <xdr:spPr>
        <a:xfrm>
          <a:off x="0" y="445931925"/>
          <a:ext cx="9752381" cy="7314286"/>
        </a:xfrm>
        <a:prstGeom prst="rect">
          <a:avLst/>
        </a:prstGeom>
      </xdr:spPr>
    </xdr:pic>
    <xdr:clientData/>
  </xdr:twoCellAnchor>
  <xdr:twoCellAnchor editAs="oneCell">
    <xdr:from>
      <xdr:col>0</xdr:col>
      <xdr:colOff>0</xdr:colOff>
      <xdr:row>1926</xdr:row>
      <xdr:rowOff>0</xdr:rowOff>
    </xdr:from>
    <xdr:to>
      <xdr:col>14</xdr:col>
      <xdr:colOff>151181</xdr:colOff>
      <xdr:row>1956</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55"/>
        <a:stretch>
          <a:fillRect/>
        </a:stretch>
      </xdr:blipFill>
      <xdr:spPr>
        <a:xfrm>
          <a:off x="0" y="454028175"/>
          <a:ext cx="9752381" cy="7314286"/>
        </a:xfrm>
        <a:prstGeom prst="rect">
          <a:avLst/>
        </a:prstGeom>
      </xdr:spPr>
    </xdr:pic>
    <xdr:clientData/>
  </xdr:twoCellAnchor>
  <xdr:twoCellAnchor editAs="oneCell">
    <xdr:from>
      <xdr:col>0</xdr:col>
      <xdr:colOff>0</xdr:colOff>
      <xdr:row>1960</xdr:row>
      <xdr:rowOff>0</xdr:rowOff>
    </xdr:from>
    <xdr:to>
      <xdr:col>14</xdr:col>
      <xdr:colOff>151181</xdr:colOff>
      <xdr:row>1990</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56"/>
        <a:stretch>
          <a:fillRect/>
        </a:stretch>
      </xdr:blipFill>
      <xdr:spPr>
        <a:xfrm>
          <a:off x="0" y="462124425"/>
          <a:ext cx="9752381" cy="7314286"/>
        </a:xfrm>
        <a:prstGeom prst="rect">
          <a:avLst/>
        </a:prstGeom>
      </xdr:spPr>
    </xdr:pic>
    <xdr:clientData/>
  </xdr:twoCellAnchor>
  <xdr:twoCellAnchor editAs="oneCell">
    <xdr:from>
      <xdr:col>0</xdr:col>
      <xdr:colOff>0</xdr:colOff>
      <xdr:row>1994</xdr:row>
      <xdr:rowOff>0</xdr:rowOff>
    </xdr:from>
    <xdr:to>
      <xdr:col>14</xdr:col>
      <xdr:colOff>151181</xdr:colOff>
      <xdr:row>2024</xdr:row>
      <xdr:rowOff>170536</xdr:rowOff>
    </xdr:to>
    <xdr:pic>
      <xdr:nvPicPr>
        <xdr:cNvPr id="104" name="図 103">
          <a:extLst>
            <a:ext uri="{FF2B5EF4-FFF2-40B4-BE49-F238E27FC236}">
              <a16:creationId xmlns:a16="http://schemas.microsoft.com/office/drawing/2014/main" id="{6A469CF7-1688-4776-A65C-78B7191729E7}"/>
            </a:ext>
          </a:extLst>
        </xdr:cNvPr>
        <xdr:cNvPicPr>
          <a:picLocks noChangeAspect="1"/>
        </xdr:cNvPicPr>
      </xdr:nvPicPr>
      <xdr:blipFill>
        <a:blip xmlns:r="http://schemas.openxmlformats.org/officeDocument/2006/relationships" r:embed="rId57"/>
        <a:stretch>
          <a:fillRect/>
        </a:stretch>
      </xdr:blipFill>
      <xdr:spPr>
        <a:xfrm>
          <a:off x="0" y="470220675"/>
          <a:ext cx="9752381" cy="7314286"/>
        </a:xfrm>
        <a:prstGeom prst="rect">
          <a:avLst/>
        </a:prstGeom>
      </xdr:spPr>
    </xdr:pic>
    <xdr:clientData/>
  </xdr:twoCellAnchor>
  <xdr:twoCellAnchor editAs="oneCell">
    <xdr:from>
      <xdr:col>0</xdr:col>
      <xdr:colOff>0</xdr:colOff>
      <xdr:row>2032</xdr:row>
      <xdr:rowOff>0</xdr:rowOff>
    </xdr:from>
    <xdr:to>
      <xdr:col>14</xdr:col>
      <xdr:colOff>151181</xdr:colOff>
      <xdr:row>2062</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23"/>
        <a:stretch>
          <a:fillRect/>
        </a:stretch>
      </xdr:blipFill>
      <xdr:spPr>
        <a:xfrm>
          <a:off x="0" y="479269425"/>
          <a:ext cx="9752381" cy="7314286"/>
        </a:xfrm>
        <a:prstGeom prst="rect">
          <a:avLst/>
        </a:prstGeom>
      </xdr:spPr>
    </xdr:pic>
    <xdr:clientData/>
  </xdr:twoCellAnchor>
  <xdr:twoCellAnchor editAs="oneCell">
    <xdr:from>
      <xdr:col>0</xdr:col>
      <xdr:colOff>0</xdr:colOff>
      <xdr:row>2121</xdr:row>
      <xdr:rowOff>0</xdr:rowOff>
    </xdr:from>
    <xdr:to>
      <xdr:col>15</xdr:col>
      <xdr:colOff>684428</xdr:colOff>
      <xdr:row>2155</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58"/>
        <a:stretch>
          <a:fillRect/>
        </a:stretch>
      </xdr:blipFill>
      <xdr:spPr>
        <a:xfrm>
          <a:off x="0" y="501415050"/>
          <a:ext cx="10971428" cy="8228571"/>
        </a:xfrm>
        <a:prstGeom prst="rect">
          <a:avLst/>
        </a:prstGeom>
      </xdr:spPr>
    </xdr:pic>
    <xdr:clientData/>
  </xdr:twoCellAnchor>
  <xdr:twoCellAnchor editAs="oneCell">
    <xdr:from>
      <xdr:col>0</xdr:col>
      <xdr:colOff>0</xdr:colOff>
      <xdr:row>740</xdr:row>
      <xdr:rowOff>0</xdr:rowOff>
    </xdr:from>
    <xdr:to>
      <xdr:col>14</xdr:col>
      <xdr:colOff>151181</xdr:colOff>
      <xdr:row>770</xdr:row>
      <xdr:rowOff>170536</xdr:rowOff>
    </xdr:to>
    <xdr:pic>
      <xdr:nvPicPr>
        <xdr:cNvPr id="110" name="図 109">
          <a:extLst>
            <a:ext uri="{FF2B5EF4-FFF2-40B4-BE49-F238E27FC236}">
              <a16:creationId xmlns:a16="http://schemas.microsoft.com/office/drawing/2014/main" id="{FA60A372-BDC7-491D-A8B0-E1D8243C7CC9}"/>
            </a:ext>
          </a:extLst>
        </xdr:cNvPr>
        <xdr:cNvPicPr>
          <a:picLocks noChangeAspect="1"/>
        </xdr:cNvPicPr>
      </xdr:nvPicPr>
      <xdr:blipFill>
        <a:blip xmlns:r="http://schemas.openxmlformats.org/officeDocument/2006/relationships" r:embed="rId59"/>
        <a:stretch>
          <a:fillRect/>
        </a:stretch>
      </xdr:blipFill>
      <xdr:spPr>
        <a:xfrm>
          <a:off x="0" y="170735625"/>
          <a:ext cx="9752381" cy="7314286"/>
        </a:xfrm>
        <a:prstGeom prst="rect">
          <a:avLst/>
        </a:prstGeom>
      </xdr:spPr>
    </xdr:pic>
    <xdr:clientData/>
  </xdr:twoCellAnchor>
  <xdr:twoCellAnchor editAs="oneCell">
    <xdr:from>
      <xdr:col>0</xdr:col>
      <xdr:colOff>0</xdr:colOff>
      <xdr:row>706</xdr:row>
      <xdr:rowOff>0</xdr:rowOff>
    </xdr:from>
    <xdr:to>
      <xdr:col>14</xdr:col>
      <xdr:colOff>151181</xdr:colOff>
      <xdr:row>736</xdr:row>
      <xdr:rowOff>170536</xdr:rowOff>
    </xdr:to>
    <xdr:pic>
      <xdr:nvPicPr>
        <xdr:cNvPr id="111" name="図 110">
          <a:extLst>
            <a:ext uri="{FF2B5EF4-FFF2-40B4-BE49-F238E27FC236}">
              <a16:creationId xmlns:a16="http://schemas.microsoft.com/office/drawing/2014/main" id="{2191D9D4-FF0A-4770-8969-AA8A9DA5D0D6}"/>
            </a:ext>
          </a:extLst>
        </xdr:cNvPr>
        <xdr:cNvPicPr>
          <a:picLocks noChangeAspect="1"/>
        </xdr:cNvPicPr>
      </xdr:nvPicPr>
      <xdr:blipFill>
        <a:blip xmlns:r="http://schemas.openxmlformats.org/officeDocument/2006/relationships" r:embed="rId60"/>
        <a:stretch>
          <a:fillRect/>
        </a:stretch>
      </xdr:blipFill>
      <xdr:spPr>
        <a:xfrm>
          <a:off x="0" y="166687500"/>
          <a:ext cx="9752381" cy="7314286"/>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R2830"/>
  <sheetViews>
    <sheetView tabSelected="1" workbookViewId="0"/>
  </sheetViews>
  <sheetFormatPr defaultRowHeight="18.75" x14ac:dyDescent="0.4"/>
  <cols>
    <col min="12" max="12" width="9" style="1"/>
    <col min="17" max="17" width="9" style="8"/>
  </cols>
  <sheetData>
    <row r="1" spans="1:12" x14ac:dyDescent="0.4">
      <c r="A1" t="s">
        <v>29</v>
      </c>
    </row>
    <row r="2" spans="1:12" x14ac:dyDescent="0.4">
      <c r="A2" t="s">
        <v>30</v>
      </c>
    </row>
    <row r="3" spans="1:12" x14ac:dyDescent="0.4">
      <c r="A3" t="s">
        <v>38</v>
      </c>
      <c r="J3" t="s">
        <v>977</v>
      </c>
    </row>
    <row r="4" spans="1:12" x14ac:dyDescent="0.4">
      <c r="A4" t="s">
        <v>31</v>
      </c>
    </row>
    <row r="5" spans="1:12" x14ac:dyDescent="0.4">
      <c r="A5" t="s">
        <v>32</v>
      </c>
    </row>
    <row r="6" spans="1:12" x14ac:dyDescent="0.4">
      <c r="A6" t="s">
        <v>55</v>
      </c>
      <c r="J6" t="s">
        <v>978</v>
      </c>
    </row>
    <row r="7" spans="1:12" x14ac:dyDescent="0.4">
      <c r="A7" t="s">
        <v>56</v>
      </c>
    </row>
    <row r="8" spans="1:12" x14ac:dyDescent="0.4">
      <c r="L8" s="1" t="s">
        <v>1317</v>
      </c>
    </row>
    <row r="9" spans="1:12" x14ac:dyDescent="0.4">
      <c r="C9" s="9" t="s">
        <v>1266</v>
      </c>
      <c r="D9" s="4" t="s">
        <v>1333</v>
      </c>
      <c r="L9" s="1" t="str">
        <f>"i_CLUSTERNAME=" &amp; $D$9</f>
        <v>i_CLUSTERNAME=ol-10</v>
      </c>
    </row>
    <row r="10" spans="1:12" x14ac:dyDescent="0.4">
      <c r="C10" s="9" t="s">
        <v>1319</v>
      </c>
      <c r="D10" s="3">
        <v>1</v>
      </c>
      <c r="L10" s="1" t="str">
        <f>"i_CLUSTER_INDEX=" &amp; $D$10</f>
        <v>i_CLUSTER_INDEX=1</v>
      </c>
    </row>
    <row r="11" spans="1:12" x14ac:dyDescent="0.4">
      <c r="C11" s="9" t="s">
        <v>1269</v>
      </c>
      <c r="D11" s="4" t="s">
        <v>1270</v>
      </c>
      <c r="G11" t="s">
        <v>1310</v>
      </c>
      <c r="L11" s="1" t="str">
        <f>"i_DOMAINNAME=" &amp; $D$11</f>
        <v>i_DOMAINNAME=example.localdm</v>
      </c>
    </row>
    <row r="12" spans="1:12" x14ac:dyDescent="0.4">
      <c r="C12" s="9" t="s">
        <v>1271</v>
      </c>
      <c r="D12" s="4" t="s">
        <v>1272</v>
      </c>
      <c r="L12" s="1" t="str">
        <f>"i_VIP=" &amp; $D$12</f>
        <v>i_VIP=10.10.10.100</v>
      </c>
    </row>
    <row r="13" spans="1:12" x14ac:dyDescent="0.4">
      <c r="C13" s="9" t="s">
        <v>1318</v>
      </c>
      <c r="D13" s="3">
        <v>16</v>
      </c>
      <c r="L13" s="1" t="str">
        <f>"i_VIP_PREFIX=" &amp; $D$13</f>
        <v>i_VIP_PREFIX=16</v>
      </c>
    </row>
    <row r="14" spans="1:12" x14ac:dyDescent="0.4">
      <c r="C14" s="9" t="s">
        <v>1267</v>
      </c>
      <c r="D14" s="3" t="str">
        <f>$D$9 &amp; $D$10</f>
        <v>ol-101</v>
      </c>
      <c r="L14" s="1" t="str">
        <f>"i_NODENAME=" &amp; $D$14</f>
        <v>i_NODENAME=ol-101</v>
      </c>
    </row>
    <row r="15" spans="1:12" x14ac:dyDescent="0.4">
      <c r="C15" s="9" t="s">
        <v>1268</v>
      </c>
      <c r="D15" s="3" t="str">
        <f>"172.28.88.10" &amp; $D$10</f>
        <v>172.28.88.101</v>
      </c>
      <c r="L15" s="1" t="str">
        <f>"i_INST_IP=" &amp; $D$15</f>
        <v>i_INST_IP=172.28.88.101</v>
      </c>
    </row>
    <row r="16" spans="1:12" x14ac:dyDescent="0.4">
      <c r="C16" s="9" t="s">
        <v>1256</v>
      </c>
      <c r="D16" s="3" t="s">
        <v>1257</v>
      </c>
      <c r="L16" s="1" t="str">
        <f>"i_INST_DGW=" &amp; $D$16</f>
        <v>i_INST_DGW=172.28.0.1</v>
      </c>
    </row>
    <row r="17" spans="3:12" x14ac:dyDescent="0.4">
      <c r="C17" s="9" t="s">
        <v>1258</v>
      </c>
      <c r="D17" s="3">
        <v>16</v>
      </c>
      <c r="L17" s="1" t="str">
        <f>"i_INST_PREFIX=" &amp; $D$17</f>
        <v>i_INST_PREFIX=16</v>
      </c>
    </row>
    <row r="18" spans="3:12" x14ac:dyDescent="0.4">
      <c r="C18" s="9" t="s">
        <v>1320</v>
      </c>
      <c r="D18" s="3" t="s">
        <v>1259</v>
      </c>
      <c r="F18" t="s">
        <v>1331</v>
      </c>
      <c r="L18" s="1" t="str">
        <f>"i_NAMESERVER1=" &amp; $D$18</f>
        <v>i_NAMESERVER1=8.8.8.8</v>
      </c>
    </row>
    <row r="19" spans="3:12" x14ac:dyDescent="0.4">
      <c r="C19" s="9" t="s">
        <v>1321</v>
      </c>
      <c r="D19" s="3" t="s">
        <v>1327</v>
      </c>
      <c r="F19" t="s">
        <v>1260</v>
      </c>
      <c r="L19" s="1" t="str">
        <f>"i_NAMESERVER2=" &amp; $D$19</f>
        <v>i_NAMESERVER2=8.8.4.4</v>
      </c>
    </row>
    <row r="20" spans="3:12" x14ac:dyDescent="0.4">
      <c r="C20" s="9" t="s">
        <v>1261</v>
      </c>
      <c r="D20" s="10" t="s">
        <v>1262</v>
      </c>
      <c r="F20" t="s">
        <v>1263</v>
      </c>
      <c r="L20" s="1" t="str">
        <f>"i_INST_NIC=" &amp; $D$20</f>
        <v>i_INST_NIC=eth0</v>
      </c>
    </row>
    <row r="21" spans="3:12" x14ac:dyDescent="0.4">
      <c r="C21" s="9" t="s">
        <v>1273</v>
      </c>
      <c r="D21" s="3" t="s">
        <v>1274</v>
      </c>
      <c r="G21" s="9"/>
      <c r="H21" s="4"/>
      <c r="L21" s="1" t="str">
        <f>"i_DISK1=" &amp; $D$21</f>
        <v>i_DISK1=sda</v>
      </c>
    </row>
    <row r="22" spans="3:12" x14ac:dyDescent="0.4">
      <c r="C22" s="9" t="s">
        <v>1275</v>
      </c>
      <c r="D22" s="3" t="s">
        <v>1276</v>
      </c>
      <c r="G22" s="9"/>
      <c r="H22" s="4"/>
      <c r="L22" s="1" t="str">
        <f>"i_DISK2=" &amp; $D$22</f>
        <v>i_DISK2=sdb</v>
      </c>
    </row>
    <row r="23" spans="3:12" x14ac:dyDescent="0.4">
      <c r="C23" s="9" t="s">
        <v>1277</v>
      </c>
      <c r="D23" s="3"/>
      <c r="F23" t="s">
        <v>1278</v>
      </c>
      <c r="G23" s="9"/>
      <c r="H23" s="4"/>
      <c r="L23" s="1" t="str">
        <f>"i_PARTITION_SEP=" &amp; $D$23</f>
        <v>i_PARTITION_SEP=</v>
      </c>
    </row>
    <row r="24" spans="3:12" x14ac:dyDescent="0.4">
      <c r="C24" s="9" t="s">
        <v>1322</v>
      </c>
      <c r="D24" s="3" t="s">
        <v>1328</v>
      </c>
      <c r="F24" t="s">
        <v>1309</v>
      </c>
      <c r="G24" s="9"/>
      <c r="H24" s="4"/>
      <c r="L24" s="1" t="str">
        <f>"i_NTP1=" &amp; $D$24</f>
        <v>i_NTP1=time1.google.com</v>
      </c>
    </row>
    <row r="25" spans="3:12" x14ac:dyDescent="0.4">
      <c r="C25" s="9" t="s">
        <v>1323</v>
      </c>
      <c r="D25" s="3" t="s">
        <v>1329</v>
      </c>
      <c r="F25" t="s">
        <v>1332</v>
      </c>
      <c r="G25" s="9"/>
      <c r="H25" s="4"/>
      <c r="L25" s="1" t="str">
        <f>"i_NTP2=" &amp; $D$25</f>
        <v>i_NTP2=time2.google.com</v>
      </c>
    </row>
    <row r="26" spans="3:12" x14ac:dyDescent="0.4">
      <c r="C26" s="9" t="s">
        <v>1324</v>
      </c>
      <c r="D26" s="3" t="s">
        <v>1330</v>
      </c>
      <c r="G26" s="9"/>
      <c r="H26" s="4"/>
      <c r="L26" s="1" t="str">
        <f>"i_NTP3=" &amp; $D$26</f>
        <v>i_NTP3=time3.google.com</v>
      </c>
    </row>
    <row r="27" spans="3:12" x14ac:dyDescent="0.4">
      <c r="C27" s="9" t="s">
        <v>1264</v>
      </c>
      <c r="D27" s="2" t="str">
        <f>$D$9 &amp; "$((2/$i_CLUSTER_INDEX))"</f>
        <v>ol-10$((2/$i_CLUSTER_INDEX))</v>
      </c>
      <c r="F27" s="2"/>
      <c r="G27" s="9"/>
      <c r="H27" s="4"/>
      <c r="L27" s="1" t="str">
        <f>"i_PEER_NODENAME=" &amp; $D$27</f>
        <v>i_PEER_NODENAME=ol-10$((2/$i_CLUSTER_INDEX))</v>
      </c>
    </row>
    <row r="28" spans="3:12" x14ac:dyDescent="0.4">
      <c r="C28" s="9" t="s">
        <v>1265</v>
      </c>
      <c r="D28" s="10" t="str">
        <f>"172.28.88.10$((2/$i_CLUSTER_INDEX))"</f>
        <v>172.28.88.10$((2/$i_CLUSTER_INDEX))</v>
      </c>
      <c r="F28" s="10"/>
      <c r="G28" s="9"/>
      <c r="H28" s="4"/>
      <c r="L28" s="1" t="str">
        <f>"i_PEER_IP=" &amp; $D$28</f>
        <v>i_PEER_IP=172.28.88.10$((2/$i_CLUSTER_INDEX))</v>
      </c>
    </row>
    <row r="29" spans="3:12" x14ac:dyDescent="0.4">
      <c r="C29" s="9"/>
      <c r="D29" s="3"/>
      <c r="G29" s="9"/>
      <c r="H29" s="4"/>
      <c r="L29" s="1" t="s">
        <v>1250</v>
      </c>
    </row>
    <row r="30" spans="3:12" x14ac:dyDescent="0.4">
      <c r="C30" s="9"/>
      <c r="D30" s="3"/>
      <c r="G30" s="9"/>
      <c r="H30" s="4"/>
    </row>
    <row r="31" spans="3:12" x14ac:dyDescent="0.4">
      <c r="C31" s="9"/>
      <c r="D31" s="3"/>
      <c r="G31" s="9"/>
      <c r="H31" s="4"/>
    </row>
    <row r="42" spans="11:11" x14ac:dyDescent="0.4">
      <c r="K42" t="s">
        <v>0</v>
      </c>
    </row>
    <row r="44" spans="11:11" x14ac:dyDescent="0.4">
      <c r="K44" t="s">
        <v>34</v>
      </c>
    </row>
    <row r="47" spans="11:11" x14ac:dyDescent="0.4">
      <c r="K47" t="s">
        <v>962</v>
      </c>
    </row>
    <row r="48" spans="11:11" x14ac:dyDescent="0.4">
      <c r="K48" t="s">
        <v>35</v>
      </c>
    </row>
    <row r="50" spans="11:11" x14ac:dyDescent="0.4">
      <c r="K50" t="s">
        <v>33</v>
      </c>
    </row>
    <row r="63" spans="11:11" x14ac:dyDescent="0.4">
      <c r="K63" t="s">
        <v>1</v>
      </c>
    </row>
    <row r="93" spans="11:11" x14ac:dyDescent="0.4">
      <c r="K93" t="s">
        <v>2</v>
      </c>
    </row>
    <row r="111" spans="11:11" x14ac:dyDescent="0.4">
      <c r="K111" t="s">
        <v>101</v>
      </c>
    </row>
    <row r="112" spans="11:11" x14ac:dyDescent="0.4">
      <c r="K112" s="1" t="s">
        <v>955</v>
      </c>
    </row>
    <row r="115" spans="11:11" x14ac:dyDescent="0.4">
      <c r="K115" t="str">
        <f>"「" &amp; IF($D$18="", "", " nameserver=" &amp; $D$18) &amp; " ip=" &amp; $D$15 &amp; "::" &amp; $D$16 &amp; ":" &amp; $D$17 &amp; ":" &amp; $D$14 &amp; ":" &amp; $D$20 &amp; ":none ipv6.disable=1 biosdevname=0 net.ifnames=0 inst.nodmraid inst.sshd=1 inst.lang=en_US inst.keymap=jp106 inst.selinux=0 selinux=0」入力"</f>
        <v>「 nameserver=8.8.8.8 ip=172.28.88.101::172.28.0.1:16:ol-101:eth0:none ipv6.disable=1 biosdevname=0 net.ifnames=0 inst.nodmraid inst.sshd=1 inst.lang=en_US inst.keymap=jp106 inst.selinux=0 selinux=0」入力</v>
      </c>
    </row>
    <row r="117" spans="11:11" x14ac:dyDescent="0.4">
      <c r="K117" t="s">
        <v>5</v>
      </c>
    </row>
    <row r="118" spans="11:11" x14ac:dyDescent="0.4">
      <c r="K118" t="str">
        <f>IF($D$18="", "", " nameserver^" &amp; $D$18) &amp; " ip^" &amp; $D$15 &amp; "++" &amp; $D$16 &amp; "+" &amp; $D$17 &amp; "+" &amp; $D$14 &amp; "+" &amp; $D$20 &amp; "+none ipv6.disable^1 biosdevname^0 net.ifnames^0 inst.nodmraid inst.sshd^1 inst.lang^en=US inst.keymap^jp106 inst.selinux^0 selinux^0 "</f>
        <v xml:space="preserve"> nameserver^8.8.8.8 ip^172.28.88.101++172.28.0.1+16+ol-101+eth0+none ipv6.disable^1 biosdevname^0 net.ifnames^0 inst.nodmraid inst.sshd^1 inst.lang^en=US inst.keymap^jp106 inst.selinux^0 selinux^0 </v>
      </c>
    </row>
    <row r="137" spans="1:11" x14ac:dyDescent="0.4">
      <c r="K137" t="s">
        <v>3</v>
      </c>
    </row>
    <row r="143" spans="1:11" x14ac:dyDescent="0.4">
      <c r="A143" t="s">
        <v>4</v>
      </c>
    </row>
    <row r="181" spans="10:11" x14ac:dyDescent="0.4">
      <c r="J181" t="s">
        <v>28</v>
      </c>
    </row>
    <row r="184" spans="10:11" x14ac:dyDescent="0.4">
      <c r="K184" t="s">
        <v>963</v>
      </c>
    </row>
    <row r="185" spans="10:11" x14ac:dyDescent="0.4">
      <c r="K185" t="s">
        <v>108</v>
      </c>
    </row>
    <row r="187" spans="10:11" x14ac:dyDescent="0.4">
      <c r="K187" t="s">
        <v>109</v>
      </c>
    </row>
    <row r="188" spans="10:11" x14ac:dyDescent="0.4">
      <c r="K188" t="str">
        <f>"ip addr add " &amp; D15 &amp; "/" &amp; D17 &amp; " dev " &amp; D20</f>
        <v>ip addr add 172.28.88.101/16 dev eth0</v>
      </c>
    </row>
    <row r="189" spans="10:11" x14ac:dyDescent="0.4">
      <c r="K189" t="str">
        <f>"ip route add default via " &amp; D16</f>
        <v>ip route add default via 172.28.0.1</v>
      </c>
    </row>
    <row r="190" spans="10:11" x14ac:dyDescent="0.4">
      <c r="K190" t="s">
        <v>1279</v>
      </c>
    </row>
    <row r="191" spans="10:11" x14ac:dyDescent="0.4">
      <c r="K191" t="s">
        <v>110</v>
      </c>
    </row>
    <row r="192" spans="10:11" x14ac:dyDescent="0.4">
      <c r="K192" t="s">
        <v>111</v>
      </c>
    </row>
    <row r="194" spans="11:11" x14ac:dyDescent="0.4">
      <c r="K194" t="s">
        <v>112</v>
      </c>
    </row>
    <row r="212" spans="9:10" x14ac:dyDescent="0.4">
      <c r="I212" t="s">
        <v>18</v>
      </c>
    </row>
    <row r="219" spans="9:10" x14ac:dyDescent="0.4">
      <c r="J219" t="s">
        <v>6</v>
      </c>
    </row>
    <row r="220" spans="9:10" x14ac:dyDescent="0.4">
      <c r="J220" t="s">
        <v>7</v>
      </c>
    </row>
    <row r="236" spans="1:9" x14ac:dyDescent="0.4">
      <c r="A236" s="4" t="s">
        <v>50</v>
      </c>
    </row>
    <row r="237" spans="1:9" x14ac:dyDescent="0.4">
      <c r="A237" t="s">
        <v>1280</v>
      </c>
      <c r="I237" s="6" t="s">
        <v>1288</v>
      </c>
    </row>
    <row r="238" spans="1:9" x14ac:dyDescent="0.4">
      <c r="A238" t="s">
        <v>1291</v>
      </c>
      <c r="I238" s="6" t="s">
        <v>1287</v>
      </c>
    </row>
    <row r="239" spans="1:9" x14ac:dyDescent="0.4">
      <c r="A239" t="s">
        <v>1281</v>
      </c>
      <c r="I239" s="6" t="s">
        <v>1290</v>
      </c>
    </row>
    <row r="240" spans="1:9" x14ac:dyDescent="0.4">
      <c r="A240" t="s">
        <v>1282</v>
      </c>
      <c r="I240" s="6" t="s">
        <v>1255</v>
      </c>
    </row>
    <row r="241" spans="1:5" x14ac:dyDescent="0.4">
      <c r="A241" t="s">
        <v>1283</v>
      </c>
    </row>
    <row r="242" spans="1:5" x14ac:dyDescent="0.4">
      <c r="A242" t="s">
        <v>1284</v>
      </c>
    </row>
    <row r="243" spans="1:5" x14ac:dyDescent="0.4">
      <c r="A243" t="s">
        <v>1285</v>
      </c>
    </row>
    <row r="244" spans="1:5" x14ac:dyDescent="0.4">
      <c r="A244" t="s">
        <v>1286</v>
      </c>
    </row>
    <row r="248" spans="1:5" x14ac:dyDescent="0.4">
      <c r="A248" t="s">
        <v>325</v>
      </c>
    </row>
    <row r="249" spans="1:5" x14ac:dyDescent="0.4">
      <c r="A249" t="s">
        <v>326</v>
      </c>
    </row>
    <row r="250" spans="1:5" x14ac:dyDescent="0.4">
      <c r="A250" s="4" t="str">
        <f>"time dd if=/dev/urandom of=/dev/" &amp; $D$21 &amp; " bs=1M &amp;"</f>
        <v>time dd if=/dev/urandom of=/dev/sda bs=1M &amp;</v>
      </c>
    </row>
    <row r="251" spans="1:5" x14ac:dyDescent="0.4">
      <c r="A251" s="4" t="str">
        <f>"time dd if=/dev/urandom of=/dev/" &amp; $D$22 &amp; " bs=1M &amp;"</f>
        <v>time dd if=/dev/urandom of=/dev/sdb bs=1M &amp;</v>
      </c>
    </row>
    <row r="255" spans="1:5" x14ac:dyDescent="0.4">
      <c r="A255" t="s">
        <v>47</v>
      </c>
    </row>
    <row r="256" spans="1:5" x14ac:dyDescent="0.4">
      <c r="A256" s="3" t="str">
        <f>"fdisk /dev/" &amp; $D$21 &amp;  " &lt;&lt; 'EOF'"</f>
        <v>fdisk /dev/sda &lt;&lt; 'EOF'</v>
      </c>
      <c r="E256" t="s">
        <v>102</v>
      </c>
    </row>
    <row r="257" spans="1:9" x14ac:dyDescent="0.4">
      <c r="A257" s="3" t="s">
        <v>39</v>
      </c>
    </row>
    <row r="258" spans="1:9" x14ac:dyDescent="0.4">
      <c r="A258" s="3" t="s">
        <v>40</v>
      </c>
      <c r="E258" t="s">
        <v>964</v>
      </c>
    </row>
    <row r="259" spans="1:9" x14ac:dyDescent="0.4">
      <c r="A259" s="3" t="s">
        <v>41</v>
      </c>
      <c r="E259" t="s">
        <v>965</v>
      </c>
    </row>
    <row r="260" spans="1:9" x14ac:dyDescent="0.4">
      <c r="A260" s="3">
        <v>1</v>
      </c>
    </row>
    <row r="261" spans="1:9" x14ac:dyDescent="0.4">
      <c r="A261" s="3">
        <v>2048</v>
      </c>
    </row>
    <row r="262" spans="1:9" x14ac:dyDescent="0.4">
      <c r="A262" s="3" t="s">
        <v>46</v>
      </c>
    </row>
    <row r="263" spans="1:9" x14ac:dyDescent="0.4">
      <c r="A263" s="3" t="s">
        <v>42</v>
      </c>
    </row>
    <row r="264" spans="1:9" x14ac:dyDescent="0.4">
      <c r="A264" s="3" t="s">
        <v>40</v>
      </c>
    </row>
    <row r="265" spans="1:9" x14ac:dyDescent="0.4">
      <c r="A265" s="3" t="s">
        <v>41</v>
      </c>
    </row>
    <row r="266" spans="1:9" x14ac:dyDescent="0.4">
      <c r="A266" s="3">
        <v>2</v>
      </c>
    </row>
    <row r="267" spans="1:9" x14ac:dyDescent="0.4">
      <c r="A267" s="3"/>
      <c r="B267" t="s">
        <v>45</v>
      </c>
    </row>
    <row r="268" spans="1:9" x14ac:dyDescent="0.4">
      <c r="A268" s="3"/>
      <c r="B268" t="s">
        <v>45</v>
      </c>
    </row>
    <row r="269" spans="1:9" x14ac:dyDescent="0.4">
      <c r="A269" s="3" t="s">
        <v>41</v>
      </c>
      <c r="I269" s="6" t="s">
        <v>1289</v>
      </c>
    </row>
    <row r="270" spans="1:9" x14ac:dyDescent="0.4">
      <c r="A270" s="3" t="s">
        <v>43</v>
      </c>
    </row>
    <row r="271" spans="1:9" x14ac:dyDescent="0.4">
      <c r="A271" s="3" t="s">
        <v>44</v>
      </c>
    </row>
    <row r="272" spans="1:9" x14ac:dyDescent="0.4">
      <c r="A272" s="3"/>
    </row>
    <row r="273" spans="1:11" x14ac:dyDescent="0.4">
      <c r="A273" s="3" t="str">
        <f>"fdisk /dev/" &amp; $D$22 &amp; " &lt;&lt; 'EOF'"</f>
        <v>fdisk /dev/sdb &lt;&lt; 'EOF'</v>
      </c>
    </row>
    <row r="274" spans="1:11" x14ac:dyDescent="0.4">
      <c r="A274" s="3" t="s">
        <v>39</v>
      </c>
    </row>
    <row r="275" spans="1:11" x14ac:dyDescent="0.4">
      <c r="A275" s="3" t="s">
        <v>40</v>
      </c>
    </row>
    <row r="276" spans="1:11" x14ac:dyDescent="0.4">
      <c r="A276" s="3" t="s">
        <v>41</v>
      </c>
    </row>
    <row r="277" spans="1:11" x14ac:dyDescent="0.4">
      <c r="A277" s="3">
        <v>1</v>
      </c>
    </row>
    <row r="278" spans="1:11" x14ac:dyDescent="0.4">
      <c r="A278" s="3">
        <v>2048</v>
      </c>
    </row>
    <row r="279" spans="1:11" x14ac:dyDescent="0.4">
      <c r="A279" s="3"/>
      <c r="B279" t="s">
        <v>45</v>
      </c>
    </row>
    <row r="280" spans="1:11" x14ac:dyDescent="0.4">
      <c r="A280" s="3" t="s">
        <v>41</v>
      </c>
    </row>
    <row r="281" spans="1:11" x14ac:dyDescent="0.4">
      <c r="A281" s="3" t="s">
        <v>43</v>
      </c>
    </row>
    <row r="282" spans="1:11" x14ac:dyDescent="0.4">
      <c r="A282" s="3" t="s">
        <v>44</v>
      </c>
    </row>
    <row r="283" spans="1:11" x14ac:dyDescent="0.4">
      <c r="A283" s="3"/>
    </row>
    <row r="284" spans="1:11" x14ac:dyDescent="0.4">
      <c r="A284" s="3"/>
    </row>
    <row r="285" spans="1:11" x14ac:dyDescent="0.4">
      <c r="A285" s="3"/>
    </row>
    <row r="286" spans="1:11" x14ac:dyDescent="0.4">
      <c r="A286" s="10" t="s">
        <v>987</v>
      </c>
      <c r="E286" t="s">
        <v>979</v>
      </c>
    </row>
    <row r="287" spans="1:11" x14ac:dyDescent="0.4">
      <c r="A287" s="3" t="str">
        <f>"sfdisk -d /dev/" &amp; $D$21 &amp; " &gt; disk1.cfg"</f>
        <v>sfdisk -d /dev/sda &gt; disk1.cfg</v>
      </c>
      <c r="K287" t="s">
        <v>970</v>
      </c>
    </row>
    <row r="288" spans="1:11" x14ac:dyDescent="0.4">
      <c r="A288" s="3" t="s">
        <v>966</v>
      </c>
      <c r="K288" t="s">
        <v>1292</v>
      </c>
    </row>
    <row r="289" spans="1:11" x14ac:dyDescent="0.4">
      <c r="A289" s="3" t="str">
        <f>"sfdisk /dev/" &amp; $D$21 &amp; " &lt; disk1.cfg"</f>
        <v>sfdisk /dev/sda &lt; disk1.cfg</v>
      </c>
      <c r="K289" t="s">
        <v>1293</v>
      </c>
    </row>
    <row r="290" spans="1:11" x14ac:dyDescent="0.4">
      <c r="A290" s="3" t="str">
        <f>"sfdisk -d /dev/" &amp; $D$21</f>
        <v>sfdisk -d /dev/sda</v>
      </c>
    </row>
    <row r="291" spans="1:11" x14ac:dyDescent="0.4">
      <c r="A291" s="3"/>
    </row>
    <row r="292" spans="1:11" x14ac:dyDescent="0.4">
      <c r="A292" s="3" t="str">
        <f>"sfdisk -d /dev/" &amp; $D$22 &amp; " &gt; disk2.cfg"</f>
        <v>sfdisk -d /dev/sdb &gt; disk2.cfg</v>
      </c>
    </row>
    <row r="293" spans="1:11" x14ac:dyDescent="0.4">
      <c r="A293" s="3" t="s">
        <v>967</v>
      </c>
    </row>
    <row r="294" spans="1:11" x14ac:dyDescent="0.4">
      <c r="A294" s="3" t="str">
        <f>"sfdisk /dev/" &amp; $D$22 &amp; " &lt; disk2.cfg"</f>
        <v>sfdisk /dev/sdb &lt; disk2.cfg</v>
      </c>
    </row>
    <row r="295" spans="1:11" x14ac:dyDescent="0.4">
      <c r="A295" s="3" t="str">
        <f>"sfdisk -d /dev/" &amp; $D$22</f>
        <v>sfdisk -d /dev/sdb</v>
      </c>
    </row>
    <row r="297" spans="1:11" x14ac:dyDescent="0.4">
      <c r="E297" t="s">
        <v>988</v>
      </c>
    </row>
    <row r="299" spans="1:11" x14ac:dyDescent="0.4">
      <c r="A299" t="s">
        <v>48</v>
      </c>
    </row>
    <row r="300" spans="1:11" x14ac:dyDescent="0.4">
      <c r="A300" s="4" t="s">
        <v>975</v>
      </c>
    </row>
    <row r="301" spans="1:11" x14ac:dyDescent="0.4">
      <c r="A301" s="4" t="s">
        <v>976</v>
      </c>
    </row>
    <row r="305" spans="1:1" x14ac:dyDescent="0.4">
      <c r="A305" t="s">
        <v>51</v>
      </c>
    </row>
    <row r="307" spans="1:1" x14ac:dyDescent="0.4">
      <c r="A307" t="s">
        <v>990</v>
      </c>
    </row>
    <row r="308" spans="1:1" x14ac:dyDescent="0.4">
      <c r="A308" t="s">
        <v>36</v>
      </c>
    </row>
    <row r="309" spans="1:1" x14ac:dyDescent="0.4">
      <c r="A309" s="4" t="s">
        <v>980</v>
      </c>
    </row>
    <row r="311" spans="1:1" x14ac:dyDescent="0.4">
      <c r="A311" s="4" t="s">
        <v>981</v>
      </c>
    </row>
    <row r="312" spans="1:1" x14ac:dyDescent="0.4">
      <c r="A312" s="4" t="s">
        <v>982</v>
      </c>
    </row>
    <row r="314" spans="1:1" x14ac:dyDescent="0.4">
      <c r="A314" s="4" t="s">
        <v>985</v>
      </c>
    </row>
    <row r="315" spans="1:1" x14ac:dyDescent="0.4">
      <c r="A315" s="4" t="s">
        <v>986</v>
      </c>
    </row>
    <row r="317" spans="1:1" x14ac:dyDescent="0.4">
      <c r="A317" s="4" t="s">
        <v>983</v>
      </c>
    </row>
    <row r="318" spans="1:1" x14ac:dyDescent="0.4">
      <c r="A318" s="4" t="s">
        <v>984</v>
      </c>
    </row>
    <row r="322" spans="1:1" x14ac:dyDescent="0.4">
      <c r="A322" t="s">
        <v>52</v>
      </c>
    </row>
    <row r="323" spans="1:1" x14ac:dyDescent="0.4">
      <c r="A323" s="4" t="s">
        <v>1303</v>
      </c>
    </row>
    <row r="324" spans="1:1" x14ac:dyDescent="0.4">
      <c r="A324" s="4" t="s">
        <v>1304</v>
      </c>
    </row>
    <row r="325" spans="1:1" x14ac:dyDescent="0.4">
      <c r="A325" s="4" t="s">
        <v>1305</v>
      </c>
    </row>
    <row r="326" spans="1:1" x14ac:dyDescent="0.4">
      <c r="A326" s="4" t="s">
        <v>1306</v>
      </c>
    </row>
    <row r="327" spans="1:1" x14ac:dyDescent="0.4">
      <c r="A327" s="4"/>
    </row>
    <row r="328" spans="1:1" x14ac:dyDescent="0.4">
      <c r="A328" s="4" t="s">
        <v>1307</v>
      </c>
    </row>
    <row r="329" spans="1:1" x14ac:dyDescent="0.4">
      <c r="A329" s="4" t="s">
        <v>53</v>
      </c>
    </row>
    <row r="330" spans="1:1" x14ac:dyDescent="0.4">
      <c r="A330" s="4" t="s">
        <v>59</v>
      </c>
    </row>
    <row r="331" spans="1:1" x14ac:dyDescent="0.4">
      <c r="A331" s="4" t="s">
        <v>66</v>
      </c>
    </row>
    <row r="332" spans="1:1" x14ac:dyDescent="0.4">
      <c r="A332" s="4" t="s">
        <v>58</v>
      </c>
    </row>
    <row r="333" spans="1:1" x14ac:dyDescent="0.4">
      <c r="A333" s="4" t="s">
        <v>64</v>
      </c>
    </row>
    <row r="334" spans="1:1" x14ac:dyDescent="0.4">
      <c r="A334" s="4" t="s">
        <v>67</v>
      </c>
    </row>
    <row r="335" spans="1:1" x14ac:dyDescent="0.4">
      <c r="A335" s="4" t="s">
        <v>60</v>
      </c>
    </row>
    <row r="336" spans="1:1" x14ac:dyDescent="0.4">
      <c r="A336" s="4" t="s">
        <v>63</v>
      </c>
    </row>
    <row r="337" spans="1:1" x14ac:dyDescent="0.4">
      <c r="A337" s="4" t="s">
        <v>65</v>
      </c>
    </row>
    <row r="338" spans="1:1" x14ac:dyDescent="0.4">
      <c r="A338" s="4" t="s">
        <v>62</v>
      </c>
    </row>
    <row r="339" spans="1:1" x14ac:dyDescent="0.4">
      <c r="A339" s="4" t="s">
        <v>54</v>
      </c>
    </row>
    <row r="340" spans="1:1" x14ac:dyDescent="0.4">
      <c r="A340" s="4"/>
    </row>
    <row r="341" spans="1:1" x14ac:dyDescent="0.4">
      <c r="A341" s="4" t="s">
        <v>1308</v>
      </c>
    </row>
    <row r="342" spans="1:1" x14ac:dyDescent="0.4">
      <c r="A342" s="4"/>
    </row>
    <row r="343" spans="1:1" x14ac:dyDescent="0.4">
      <c r="A343" s="4" t="s">
        <v>1301</v>
      </c>
    </row>
    <row r="344" spans="1:1" x14ac:dyDescent="0.4">
      <c r="A344" s="4" t="s">
        <v>1302</v>
      </c>
    </row>
    <row r="348" spans="1:1" x14ac:dyDescent="0.4">
      <c r="A348" t="s">
        <v>69</v>
      </c>
    </row>
    <row r="349" spans="1:1" x14ac:dyDescent="0.4">
      <c r="A349" s="4" t="s">
        <v>70</v>
      </c>
    </row>
    <row r="350" spans="1:1" x14ac:dyDescent="0.4">
      <c r="A350" s="4" t="s">
        <v>71</v>
      </c>
    </row>
    <row r="354" spans="1:1" x14ac:dyDescent="0.4">
      <c r="A354" t="s">
        <v>72</v>
      </c>
    </row>
    <row r="355" spans="1:1" x14ac:dyDescent="0.4">
      <c r="A355" s="4" t="s">
        <v>971</v>
      </c>
    </row>
    <row r="356" spans="1:1" x14ac:dyDescent="0.4">
      <c r="A356" s="4" t="s">
        <v>73</v>
      </c>
    </row>
    <row r="357" spans="1:1" x14ac:dyDescent="0.4">
      <c r="A357" s="4" t="s">
        <v>74</v>
      </c>
    </row>
    <row r="361" spans="1:1" x14ac:dyDescent="0.4">
      <c r="A361" t="s">
        <v>989</v>
      </c>
    </row>
    <row r="362" spans="1:1" x14ac:dyDescent="0.4">
      <c r="A362" s="4" t="s">
        <v>37</v>
      </c>
    </row>
    <row r="396" spans="16:16" x14ac:dyDescent="0.4">
      <c r="P396" t="s">
        <v>8</v>
      </c>
    </row>
    <row r="412" spans="16:16" x14ac:dyDescent="0.4">
      <c r="P412" t="s">
        <v>9</v>
      </c>
    </row>
    <row r="462" spans="16:16" x14ac:dyDescent="0.4">
      <c r="P462" t="s">
        <v>10</v>
      </c>
    </row>
    <row r="476" spans="16:16" x14ac:dyDescent="0.4">
      <c r="P476" t="s">
        <v>11</v>
      </c>
    </row>
    <row r="508" spans="16:16" x14ac:dyDescent="0.4">
      <c r="P508" t="s">
        <v>12</v>
      </c>
    </row>
    <row r="538" spans="16:16" x14ac:dyDescent="0.4">
      <c r="P538" t="s">
        <v>13</v>
      </c>
    </row>
    <row r="582" spans="16:16" x14ac:dyDescent="0.4">
      <c r="P582" t="s">
        <v>14</v>
      </c>
    </row>
    <row r="611" spans="16:16" x14ac:dyDescent="0.4">
      <c r="P611" t="s">
        <v>15</v>
      </c>
    </row>
    <row r="613" spans="16:16" x14ac:dyDescent="0.4">
      <c r="P613" t="s">
        <v>327</v>
      </c>
    </row>
    <row r="640" spans="16:16" x14ac:dyDescent="0.4">
      <c r="P640" t="s">
        <v>13</v>
      </c>
    </row>
    <row r="680" spans="16:16" x14ac:dyDescent="0.4">
      <c r="P680" t="s">
        <v>16</v>
      </c>
    </row>
    <row r="716" spans="16:16" x14ac:dyDescent="0.4">
      <c r="P716" t="s">
        <v>19</v>
      </c>
    </row>
    <row r="718" spans="16:16" x14ac:dyDescent="0.4">
      <c r="P718" t="s">
        <v>20</v>
      </c>
    </row>
    <row r="726" spans="16:16" x14ac:dyDescent="0.4">
      <c r="P726" t="s">
        <v>17</v>
      </c>
    </row>
    <row r="742" spans="16:16" x14ac:dyDescent="0.4">
      <c r="P742" t="s">
        <v>13</v>
      </c>
    </row>
    <row r="800" spans="16:16" ht="87.75" x14ac:dyDescent="0.4">
      <c r="P800" s="5" t="s">
        <v>75</v>
      </c>
    </row>
    <row r="821" spans="16:16" x14ac:dyDescent="0.4">
      <c r="P821" t="s">
        <v>76</v>
      </c>
    </row>
    <row r="859" spans="16:16" x14ac:dyDescent="0.4">
      <c r="P859" t="s">
        <v>77</v>
      </c>
    </row>
    <row r="874" spans="16:16" x14ac:dyDescent="0.4">
      <c r="P874" t="s">
        <v>78</v>
      </c>
    </row>
    <row r="920" spans="16:16" x14ac:dyDescent="0.4">
      <c r="P920" t="s">
        <v>79</v>
      </c>
    </row>
    <row r="947" spans="16:18" x14ac:dyDescent="0.4">
      <c r="P947" t="s">
        <v>80</v>
      </c>
    </row>
    <row r="955" spans="16:18" x14ac:dyDescent="0.4">
      <c r="R955" s="6" t="s">
        <v>1294</v>
      </c>
    </row>
    <row r="998" spans="16:16" x14ac:dyDescent="0.4">
      <c r="P998" t="s">
        <v>81</v>
      </c>
    </row>
    <row r="1019" spans="16:18" x14ac:dyDescent="0.4">
      <c r="P1019" t="s">
        <v>82</v>
      </c>
    </row>
    <row r="1020" spans="16:18" x14ac:dyDescent="0.4">
      <c r="P1020" t="str">
        <f>$D$21 &amp; $D$23 &amp; "2"</f>
        <v>sda2</v>
      </c>
      <c r="R1020" s="6" t="s">
        <v>1294</v>
      </c>
    </row>
    <row r="1050" spans="16:16" x14ac:dyDescent="0.4">
      <c r="P1050" t="s">
        <v>83</v>
      </c>
    </row>
    <row r="1084" spans="16:16" x14ac:dyDescent="0.4">
      <c r="P1084" t="s">
        <v>84</v>
      </c>
    </row>
    <row r="1121" spans="16:18" x14ac:dyDescent="0.4">
      <c r="P1121" t="s">
        <v>82</v>
      </c>
    </row>
    <row r="1122" spans="16:18" x14ac:dyDescent="0.4">
      <c r="P1122" t="str">
        <f>D22 &amp; D23 &amp;"1"</f>
        <v>sdb1</v>
      </c>
      <c r="R1122" s="6" t="s">
        <v>1294</v>
      </c>
    </row>
    <row r="1151" spans="16:16" x14ac:dyDescent="0.4">
      <c r="P1151" t="s">
        <v>84</v>
      </c>
    </row>
    <row r="1187" spans="16:16" x14ac:dyDescent="0.4">
      <c r="P1187" t="s">
        <v>85</v>
      </c>
    </row>
    <row r="1188" spans="16:16" x14ac:dyDescent="0.4">
      <c r="P1188" t="s">
        <v>86</v>
      </c>
    </row>
    <row r="1218" spans="16:16" x14ac:dyDescent="0.4">
      <c r="P1218" t="s">
        <v>87</v>
      </c>
    </row>
    <row r="1270" spans="16:16" x14ac:dyDescent="0.4">
      <c r="P1270" t="s">
        <v>81</v>
      </c>
    </row>
    <row r="1297" spans="16:16" x14ac:dyDescent="0.4">
      <c r="P1297" t="s">
        <v>88</v>
      </c>
    </row>
    <row r="1298" spans="16:16" x14ac:dyDescent="0.4">
      <c r="P1298" t="s">
        <v>89</v>
      </c>
    </row>
    <row r="1329" spans="16:16" x14ac:dyDescent="0.4">
      <c r="P1329" t="s">
        <v>90</v>
      </c>
    </row>
    <row r="1363" spans="16:16" x14ac:dyDescent="0.4">
      <c r="P1363" t="s">
        <v>93</v>
      </c>
    </row>
    <row r="1394" spans="16:16" x14ac:dyDescent="0.4">
      <c r="P1394" t="s">
        <v>91</v>
      </c>
    </row>
    <row r="1437" spans="16:16" x14ac:dyDescent="0.4">
      <c r="P1437" t="s">
        <v>91</v>
      </c>
    </row>
    <row r="1474" spans="16:16" x14ac:dyDescent="0.4">
      <c r="P1474" t="s">
        <v>81</v>
      </c>
    </row>
    <row r="1501" spans="16:16" x14ac:dyDescent="0.4">
      <c r="P1501" t="s">
        <v>88</v>
      </c>
    </row>
    <row r="1502" spans="16:16" x14ac:dyDescent="0.4">
      <c r="P1502" t="s">
        <v>92</v>
      </c>
    </row>
    <row r="1533" spans="16:16" x14ac:dyDescent="0.4">
      <c r="P1533" t="s">
        <v>90</v>
      </c>
    </row>
    <row r="1567" spans="16:16" x14ac:dyDescent="0.4">
      <c r="P1567" t="s">
        <v>93</v>
      </c>
    </row>
    <row r="1600" spans="16:16" x14ac:dyDescent="0.4">
      <c r="P1600" t="s">
        <v>94</v>
      </c>
    </row>
    <row r="1626" spans="16:16" x14ac:dyDescent="0.4">
      <c r="P1626" t="s">
        <v>95</v>
      </c>
    </row>
    <row r="1641" spans="16:16" x14ac:dyDescent="0.4">
      <c r="P1641" t="s">
        <v>96</v>
      </c>
    </row>
    <row r="1678" spans="16:16" x14ac:dyDescent="0.4">
      <c r="P1678" t="s">
        <v>81</v>
      </c>
    </row>
    <row r="1690" spans="16:16" x14ac:dyDescent="0.4">
      <c r="P1690" t="s">
        <v>78</v>
      </c>
    </row>
    <row r="1724" spans="16:16" x14ac:dyDescent="0.4">
      <c r="P1724" t="s">
        <v>78</v>
      </c>
    </row>
    <row r="1779" spans="16:16" x14ac:dyDescent="0.4">
      <c r="P1779" t="s">
        <v>97</v>
      </c>
    </row>
    <row r="1802" spans="16:16" x14ac:dyDescent="0.4">
      <c r="P1802" t="s">
        <v>21</v>
      </c>
    </row>
    <row r="1804" spans="16:16" x14ac:dyDescent="0.4">
      <c r="P1804" t="s">
        <v>26</v>
      </c>
    </row>
    <row r="1805" spans="16:16" x14ac:dyDescent="0.4">
      <c r="P1805" t="s">
        <v>106</v>
      </c>
    </row>
    <row r="1806" spans="16:16" x14ac:dyDescent="0.4">
      <c r="P1806" t="s">
        <v>107</v>
      </c>
    </row>
    <row r="1830" spans="16:16" x14ac:dyDescent="0.4">
      <c r="P1830" t="s">
        <v>22</v>
      </c>
    </row>
    <row r="1860" spans="16:16" x14ac:dyDescent="0.4">
      <c r="P1860" t="s">
        <v>13</v>
      </c>
    </row>
    <row r="1913" spans="16:16" x14ac:dyDescent="0.4">
      <c r="P1913" t="s">
        <v>23</v>
      </c>
    </row>
    <row r="1931" spans="16:16" x14ac:dyDescent="0.4">
      <c r="P1931" t="s">
        <v>98</v>
      </c>
    </row>
    <row r="1934" spans="16:16" x14ac:dyDescent="0.4">
      <c r="P1934" t="s">
        <v>98</v>
      </c>
    </row>
    <row r="1962" spans="16:16" x14ac:dyDescent="0.4">
      <c r="P1962" t="s">
        <v>13</v>
      </c>
    </row>
    <row r="2022" spans="1:16" x14ac:dyDescent="0.4">
      <c r="P2022" t="s">
        <v>24</v>
      </c>
    </row>
    <row r="2029" spans="1:16" x14ac:dyDescent="0.4">
      <c r="A2029" t="s">
        <v>4</v>
      </c>
    </row>
    <row r="2067" spans="1:3" x14ac:dyDescent="0.4">
      <c r="A2067" t="s">
        <v>99</v>
      </c>
    </row>
    <row r="2069" spans="1:3" x14ac:dyDescent="0.4">
      <c r="A2069" t="s">
        <v>991</v>
      </c>
    </row>
    <row r="2070" spans="1:3" x14ac:dyDescent="0.4">
      <c r="A2070" s="4" t="s">
        <v>100</v>
      </c>
    </row>
    <row r="2071" spans="1:3" x14ac:dyDescent="0.4">
      <c r="A2071" s="4" t="s">
        <v>968</v>
      </c>
    </row>
    <row r="2072" spans="1:3" x14ac:dyDescent="0.4">
      <c r="A2072" s="4" t="s">
        <v>1133</v>
      </c>
    </row>
    <row r="2074" spans="1:3" x14ac:dyDescent="0.4">
      <c r="C2074" t="s">
        <v>992</v>
      </c>
    </row>
    <row r="2075" spans="1:3" x14ac:dyDescent="0.4">
      <c r="C2075" s="4" t="s">
        <v>969</v>
      </c>
    </row>
    <row r="2077" spans="1:3" x14ac:dyDescent="0.4">
      <c r="C2077" t="s">
        <v>105</v>
      </c>
    </row>
    <row r="2078" spans="1:3" x14ac:dyDescent="0.4">
      <c r="C2078" s="4" t="s">
        <v>103</v>
      </c>
    </row>
    <row r="2079" spans="1:3" x14ac:dyDescent="0.4">
      <c r="C2079" s="4" t="s">
        <v>993</v>
      </c>
    </row>
    <row r="2080" spans="1:3" x14ac:dyDescent="0.4">
      <c r="C2080" s="6" t="s">
        <v>104</v>
      </c>
    </row>
    <row r="2112" spans="16:16" x14ac:dyDescent="0.4">
      <c r="P2112" t="s">
        <v>25</v>
      </c>
    </row>
    <row r="2118" spans="1:1" x14ac:dyDescent="0.4">
      <c r="A2118" t="s">
        <v>27</v>
      </c>
    </row>
    <row r="2160" spans="1:1" x14ac:dyDescent="0.4">
      <c r="A2160" t="s">
        <v>113</v>
      </c>
    </row>
    <row r="2162" spans="1:17" x14ac:dyDescent="0.4">
      <c r="Q2162" s="1" t="s">
        <v>1311</v>
      </c>
    </row>
    <row r="2164" spans="1:17" x14ac:dyDescent="0.4">
      <c r="A2164" t="s">
        <v>114</v>
      </c>
      <c r="Q2164" s="8" t="s">
        <v>1114</v>
      </c>
    </row>
    <row r="2165" spans="1:17" x14ac:dyDescent="0.4">
      <c r="A2165" s="4" t="s">
        <v>147</v>
      </c>
      <c r="Q2165" s="8" t="s">
        <v>1190</v>
      </c>
    </row>
    <row r="2166" spans="1:17" x14ac:dyDescent="0.4">
      <c r="A2166" s="4" t="s">
        <v>115</v>
      </c>
      <c r="Q2166" s="8" t="s">
        <v>1191</v>
      </c>
    </row>
    <row r="2167" spans="1:17" x14ac:dyDescent="0.4">
      <c r="A2167" s="4" t="s">
        <v>116</v>
      </c>
      <c r="Q2167" s="8" t="s">
        <v>1192</v>
      </c>
    </row>
    <row r="2168" spans="1:17" x14ac:dyDescent="0.4">
      <c r="A2168" t="s">
        <v>174</v>
      </c>
      <c r="Q2168" s="8" t="s">
        <v>1193</v>
      </c>
    </row>
    <row r="2169" spans="1:17" x14ac:dyDescent="0.4">
      <c r="A2169" s="6" t="s">
        <v>148</v>
      </c>
      <c r="Q2169" s="8" t="s">
        <v>44</v>
      </c>
    </row>
    <row r="2170" spans="1:17" x14ac:dyDescent="0.4">
      <c r="Q2170" s="8" t="s">
        <v>1194</v>
      </c>
    </row>
    <row r="2171" spans="1:17" x14ac:dyDescent="0.4">
      <c r="Q2171" s="8" t="s">
        <v>1195</v>
      </c>
    </row>
    <row r="2172" spans="1:17" x14ac:dyDescent="0.4">
      <c r="Q2172" s="8" t="s">
        <v>1196</v>
      </c>
    </row>
    <row r="2173" spans="1:17" x14ac:dyDescent="0.4">
      <c r="A2173" t="s">
        <v>117</v>
      </c>
      <c r="Q2173" s="8" t="s">
        <v>1197</v>
      </c>
    </row>
    <row r="2174" spans="1:17" x14ac:dyDescent="0.4">
      <c r="Q2174" s="8" t="s">
        <v>1198</v>
      </c>
    </row>
    <row r="2175" spans="1:17" x14ac:dyDescent="0.4">
      <c r="A2175" t="s">
        <v>118</v>
      </c>
      <c r="Q2175" s="8" t="s">
        <v>1199</v>
      </c>
    </row>
    <row r="2176" spans="1:17" x14ac:dyDescent="0.4">
      <c r="A2176" s="4" t="s">
        <v>119</v>
      </c>
      <c r="Q2176" s="8" t="s">
        <v>1200</v>
      </c>
    </row>
    <row r="2177" spans="1:17" x14ac:dyDescent="0.4">
      <c r="A2177" s="4" t="s">
        <v>120</v>
      </c>
      <c r="Q2177" s="8" t="s">
        <v>1201</v>
      </c>
    </row>
    <row r="2178" spans="1:17" x14ac:dyDescent="0.4">
      <c r="A2178" s="4" t="s">
        <v>121</v>
      </c>
      <c r="Q2178" s="8" t="s">
        <v>1202</v>
      </c>
    </row>
    <row r="2179" spans="1:17" x14ac:dyDescent="0.4">
      <c r="Q2179" s="8" t="s">
        <v>1203</v>
      </c>
    </row>
    <row r="2180" spans="1:17" x14ac:dyDescent="0.4">
      <c r="A2180" t="s">
        <v>122</v>
      </c>
      <c r="Q2180" s="8" t="s">
        <v>1204</v>
      </c>
    </row>
    <row r="2181" spans="1:17" x14ac:dyDescent="0.4">
      <c r="A2181" s="4" t="s">
        <v>123</v>
      </c>
      <c r="Q2181" s="8" t="s">
        <v>1205</v>
      </c>
    </row>
    <row r="2182" spans="1:17" x14ac:dyDescent="0.4">
      <c r="Q2182" s="8" t="s">
        <v>1206</v>
      </c>
    </row>
    <row r="2183" spans="1:17" x14ac:dyDescent="0.4">
      <c r="A2183" s="4" t="s">
        <v>124</v>
      </c>
      <c r="Q2183" s="8" t="s">
        <v>1207</v>
      </c>
    </row>
    <row r="2184" spans="1:17" x14ac:dyDescent="0.4">
      <c r="A2184" s="4" t="s">
        <v>125</v>
      </c>
      <c r="Q2184" s="8" t="s">
        <v>1208</v>
      </c>
    </row>
    <row r="2185" spans="1:17" x14ac:dyDescent="0.4">
      <c r="Q2185" s="8" t="s">
        <v>1209</v>
      </c>
    </row>
    <row r="2186" spans="1:17" x14ac:dyDescent="0.4">
      <c r="A2186" t="s">
        <v>126</v>
      </c>
      <c r="Q2186" s="8" t="s">
        <v>1210</v>
      </c>
    </row>
    <row r="2187" spans="1:17" x14ac:dyDescent="0.4">
      <c r="A2187" t="s">
        <v>127</v>
      </c>
      <c r="Q2187" s="8" t="s">
        <v>1211</v>
      </c>
    </row>
    <row r="2188" spans="1:17" x14ac:dyDescent="0.4">
      <c r="A2188" t="s">
        <v>128</v>
      </c>
      <c r="Q2188" s="8" t="s">
        <v>1212</v>
      </c>
    </row>
    <row r="2189" spans="1:17" x14ac:dyDescent="0.4">
      <c r="A2189" s="6" t="s">
        <v>129</v>
      </c>
      <c r="Q2189" s="8" t="s">
        <v>1213</v>
      </c>
    </row>
    <row r="2190" spans="1:17" x14ac:dyDescent="0.4">
      <c r="A2190" s="4" t="s">
        <v>1246</v>
      </c>
      <c r="Q2190" s="8" t="s">
        <v>1214</v>
      </c>
    </row>
    <row r="2191" spans="1:17" x14ac:dyDescent="0.4">
      <c r="A2191" s="4" t="s">
        <v>1296</v>
      </c>
      <c r="Q2191" s="8" t="s">
        <v>1215</v>
      </c>
    </row>
    <row r="2192" spans="1:17" x14ac:dyDescent="0.4">
      <c r="Q2192" s="8" t="s">
        <v>1216</v>
      </c>
    </row>
    <row r="2193" spans="1:17" x14ac:dyDescent="0.4">
      <c r="A2193" t="s">
        <v>130</v>
      </c>
      <c r="Q2193" s="8" t="s">
        <v>1217</v>
      </c>
    </row>
    <row r="2194" spans="1:17" x14ac:dyDescent="0.4">
      <c r="A2194" s="4" t="s">
        <v>131</v>
      </c>
      <c r="Q2194" s="8" t="s">
        <v>1218</v>
      </c>
    </row>
    <row r="2195" spans="1:17" x14ac:dyDescent="0.4">
      <c r="Q2195" s="8" t="s">
        <v>1219</v>
      </c>
    </row>
    <row r="2196" spans="1:17" x14ac:dyDescent="0.4">
      <c r="A2196" t="s">
        <v>1248</v>
      </c>
      <c r="Q2196" s="8" t="s">
        <v>1220</v>
      </c>
    </row>
    <row r="2197" spans="1:17" x14ac:dyDescent="0.4">
      <c r="A2197" s="4" t="s">
        <v>1297</v>
      </c>
      <c r="Q2197" s="8" t="s">
        <v>1221</v>
      </c>
    </row>
    <row r="2198" spans="1:17" x14ac:dyDescent="0.4">
      <c r="Q2198" s="8" t="s">
        <v>1222</v>
      </c>
    </row>
    <row r="2199" spans="1:17" x14ac:dyDescent="0.4">
      <c r="Q2199" s="8" t="s">
        <v>1223</v>
      </c>
    </row>
    <row r="2200" spans="1:17" x14ac:dyDescent="0.4">
      <c r="Q2200" s="8" t="s">
        <v>1224</v>
      </c>
    </row>
    <row r="2201" spans="1:17" x14ac:dyDescent="0.4">
      <c r="Q2201" s="8" t="s">
        <v>1245</v>
      </c>
    </row>
    <row r="2202" spans="1:17" x14ac:dyDescent="0.4">
      <c r="A2202" t="s">
        <v>132</v>
      </c>
      <c r="Q2202" s="8" t="s">
        <v>1225</v>
      </c>
    </row>
    <row r="2203" spans="1:17" x14ac:dyDescent="0.4">
      <c r="A2203" t="s">
        <v>994</v>
      </c>
      <c r="Q2203" s="8" t="s">
        <v>1226</v>
      </c>
    </row>
    <row r="2204" spans="1:17" x14ac:dyDescent="0.4">
      <c r="Q2204" s="8" t="s">
        <v>1227</v>
      </c>
    </row>
    <row r="2205" spans="1:17" x14ac:dyDescent="0.4">
      <c r="Q2205" s="8" t="s">
        <v>1228</v>
      </c>
    </row>
    <row r="2206" spans="1:17" x14ac:dyDescent="0.4">
      <c r="Q2206" s="8" t="s">
        <v>1229</v>
      </c>
    </row>
    <row r="2207" spans="1:17" x14ac:dyDescent="0.4">
      <c r="A2207" t="s">
        <v>133</v>
      </c>
      <c r="Q2207" s="8" t="s">
        <v>1230</v>
      </c>
    </row>
    <row r="2208" spans="1:17" x14ac:dyDescent="0.4">
      <c r="A2208" t="s">
        <v>995</v>
      </c>
      <c r="Q2208" s="8" t="s">
        <v>1231</v>
      </c>
    </row>
    <row r="2209" spans="1:17" x14ac:dyDescent="0.4">
      <c r="A2209" s="4" t="s">
        <v>134</v>
      </c>
      <c r="Q2209" s="8" t="s">
        <v>1232</v>
      </c>
    </row>
    <row r="2210" spans="1:17" x14ac:dyDescent="0.4">
      <c r="A2210" s="4" t="s">
        <v>135</v>
      </c>
      <c r="Q2210" s="8" t="s">
        <v>1233</v>
      </c>
    </row>
    <row r="2211" spans="1:17" x14ac:dyDescent="0.4">
      <c r="Q2211" s="8" t="s">
        <v>1234</v>
      </c>
    </row>
    <row r="2212" spans="1:17" x14ac:dyDescent="0.4">
      <c r="F2212" t="s">
        <v>136</v>
      </c>
      <c r="Q2212" s="8" t="s">
        <v>1235</v>
      </c>
    </row>
    <row r="2213" spans="1:17" x14ac:dyDescent="0.4">
      <c r="F2213" t="s">
        <v>140</v>
      </c>
      <c r="Q2213" s="8" t="s">
        <v>1236</v>
      </c>
    </row>
    <row r="2214" spans="1:17" x14ac:dyDescent="0.4">
      <c r="F2214" t="s">
        <v>137</v>
      </c>
      <c r="Q2214" s="8" t="s">
        <v>1237</v>
      </c>
    </row>
    <row r="2215" spans="1:17" x14ac:dyDescent="0.4">
      <c r="F2215" t="s">
        <v>138</v>
      </c>
      <c r="Q2215" s="8" t="s">
        <v>1238</v>
      </c>
    </row>
    <row r="2216" spans="1:17" x14ac:dyDescent="0.4">
      <c r="F2216" t="s">
        <v>139</v>
      </c>
      <c r="Q2216" s="8" t="s">
        <v>1239</v>
      </c>
    </row>
    <row r="2217" spans="1:17" x14ac:dyDescent="0.4">
      <c r="Q2217" s="8" t="s">
        <v>1240</v>
      </c>
    </row>
    <row r="2218" spans="1:17" x14ac:dyDescent="0.4">
      <c r="Q2218" s="8" t="s">
        <v>1241</v>
      </c>
    </row>
    <row r="2219" spans="1:17" x14ac:dyDescent="0.4">
      <c r="Q2219" s="8" t="s">
        <v>1242</v>
      </c>
    </row>
    <row r="2220" spans="1:17" x14ac:dyDescent="0.4">
      <c r="A2220" t="s">
        <v>146</v>
      </c>
      <c r="Q2220" s="8" t="s">
        <v>1243</v>
      </c>
    </row>
    <row r="2221" spans="1:17" x14ac:dyDescent="0.4">
      <c r="A2221" t="s">
        <v>141</v>
      </c>
      <c r="Q2221" s="8" t="s">
        <v>44</v>
      </c>
    </row>
    <row r="2222" spans="1:17" x14ac:dyDescent="0.4">
      <c r="A2222" t="s">
        <v>142</v>
      </c>
      <c r="Q2222" s="8" t="s">
        <v>1244</v>
      </c>
    </row>
    <row r="2223" spans="1:17" x14ac:dyDescent="0.4">
      <c r="A2223" t="s">
        <v>143</v>
      </c>
    </row>
    <row r="2224" spans="1:17" x14ac:dyDescent="0.4">
      <c r="A2224" t="s">
        <v>144</v>
      </c>
    </row>
    <row r="2225" spans="1:1" x14ac:dyDescent="0.4">
      <c r="A2225" t="s">
        <v>145</v>
      </c>
    </row>
    <row r="2226" spans="1:1" x14ac:dyDescent="0.4">
      <c r="A2226" t="s">
        <v>142</v>
      </c>
    </row>
    <row r="2230" spans="1:1" x14ac:dyDescent="0.4">
      <c r="A2230" t="s">
        <v>175</v>
      </c>
    </row>
    <row r="2231" spans="1:1" x14ac:dyDescent="0.4">
      <c r="A2231" t="s">
        <v>293</v>
      </c>
    </row>
    <row r="2233" spans="1:1" x14ac:dyDescent="0.4">
      <c r="A2233" s="4" t="s">
        <v>1185</v>
      </c>
    </row>
    <row r="2234" spans="1:1" x14ac:dyDescent="0.4">
      <c r="A2234" s="4" t="s">
        <v>1189</v>
      </c>
    </row>
    <row r="2235" spans="1:1" x14ac:dyDescent="0.4">
      <c r="A2235" s="4" t="s">
        <v>1186</v>
      </c>
    </row>
    <row r="2236" spans="1:1" x14ac:dyDescent="0.4">
      <c r="A2236" s="4" t="s">
        <v>1187</v>
      </c>
    </row>
    <row r="2237" spans="1:1" x14ac:dyDescent="0.4">
      <c r="A2237" s="4"/>
    </row>
    <row r="2238" spans="1:1" x14ac:dyDescent="0.4">
      <c r="A2238" s="4" t="s">
        <v>156</v>
      </c>
    </row>
    <row r="2239" spans="1:1" x14ac:dyDescent="0.4">
      <c r="A2239" s="4" t="s">
        <v>1183</v>
      </c>
    </row>
    <row r="2240" spans="1:1" x14ac:dyDescent="0.4">
      <c r="A2240" s="4" t="s">
        <v>1184</v>
      </c>
    </row>
    <row r="2241" spans="1:1" x14ac:dyDescent="0.4">
      <c r="A2241" s="4"/>
    </row>
    <row r="2242" spans="1:1" x14ac:dyDescent="0.4">
      <c r="A2242" s="4" t="s">
        <v>277</v>
      </c>
    </row>
    <row r="2243" spans="1:1" x14ac:dyDescent="0.4">
      <c r="A2243" s="4" t="s">
        <v>278</v>
      </c>
    </row>
    <row r="2244" spans="1:1" x14ac:dyDescent="0.4">
      <c r="A2244" s="4" t="s">
        <v>279</v>
      </c>
    </row>
    <row r="2245" spans="1:1" x14ac:dyDescent="0.4">
      <c r="A2245" s="4" t="s">
        <v>280</v>
      </c>
    </row>
    <row r="2246" spans="1:1" x14ac:dyDescent="0.4">
      <c r="A2246" s="4" t="s">
        <v>281</v>
      </c>
    </row>
    <row r="2247" spans="1:1" x14ac:dyDescent="0.4">
      <c r="A2247" s="4"/>
    </row>
    <row r="2248" spans="1:1" x14ac:dyDescent="0.4">
      <c r="A2248" s="4" t="s">
        <v>282</v>
      </c>
    </row>
    <row r="2249" spans="1:1" x14ac:dyDescent="0.4">
      <c r="A2249" s="4" t="s">
        <v>283</v>
      </c>
    </row>
    <row r="2250" spans="1:1" x14ac:dyDescent="0.4">
      <c r="A2250" s="4" t="s">
        <v>284</v>
      </c>
    </row>
    <row r="2251" spans="1:1" x14ac:dyDescent="0.4">
      <c r="A2251" s="4" t="s">
        <v>285</v>
      </c>
    </row>
    <row r="2252" spans="1:1" x14ac:dyDescent="0.4">
      <c r="A2252" s="4"/>
    </row>
    <row r="2253" spans="1:1" x14ac:dyDescent="0.4">
      <c r="A2253" s="4" t="s">
        <v>286</v>
      </c>
    </row>
    <row r="2254" spans="1:1" x14ac:dyDescent="0.4">
      <c r="A2254" s="4" t="s">
        <v>287</v>
      </c>
    </row>
    <row r="2255" spans="1:1" x14ac:dyDescent="0.4">
      <c r="A2255" s="4" t="s">
        <v>1247</v>
      </c>
    </row>
    <row r="2256" spans="1:1" x14ac:dyDescent="0.4">
      <c r="A2256" s="4" t="s">
        <v>288</v>
      </c>
    </row>
    <row r="2257" spans="1:1" x14ac:dyDescent="0.4">
      <c r="A2257" s="4"/>
    </row>
    <row r="2258" spans="1:1" x14ac:dyDescent="0.4">
      <c r="A2258" s="4" t="s">
        <v>289</v>
      </c>
    </row>
    <row r="2259" spans="1:1" x14ac:dyDescent="0.4">
      <c r="A2259" s="4" t="s">
        <v>290</v>
      </c>
    </row>
    <row r="2261" spans="1:1" x14ac:dyDescent="0.4">
      <c r="A2261" s="4" t="s">
        <v>176</v>
      </c>
    </row>
    <row r="2262" spans="1:1" x14ac:dyDescent="0.4">
      <c r="A2262" s="4" t="s">
        <v>177</v>
      </c>
    </row>
    <row r="2263" spans="1:1" x14ac:dyDescent="0.4">
      <c r="A2263" s="4" t="s">
        <v>178</v>
      </c>
    </row>
    <row r="2264" spans="1:1" x14ac:dyDescent="0.4">
      <c r="A2264" s="4" t="s">
        <v>179</v>
      </c>
    </row>
    <row r="2265" spans="1:1" x14ac:dyDescent="0.4">
      <c r="A2265" s="4"/>
    </row>
    <row r="2266" spans="1:1" x14ac:dyDescent="0.4">
      <c r="A2266" s="4" t="s">
        <v>180</v>
      </c>
    </row>
    <row r="2267" spans="1:1" x14ac:dyDescent="0.4">
      <c r="A2267" s="4" t="s">
        <v>181</v>
      </c>
    </row>
    <row r="2268" spans="1:1" x14ac:dyDescent="0.4">
      <c r="A2268" s="4" t="s">
        <v>44</v>
      </c>
    </row>
    <row r="2269" spans="1:1" x14ac:dyDescent="0.4">
      <c r="A2269" s="4"/>
    </row>
    <row r="2270" spans="1:1" x14ac:dyDescent="0.4">
      <c r="A2270" s="4" t="s">
        <v>182</v>
      </c>
    </row>
    <row r="2271" spans="1:1" x14ac:dyDescent="0.4">
      <c r="A2271" s="4" t="s">
        <v>183</v>
      </c>
    </row>
    <row r="2272" spans="1:1" x14ac:dyDescent="0.4">
      <c r="A2272" s="4" t="s">
        <v>184</v>
      </c>
    </row>
    <row r="2273" spans="1:1" x14ac:dyDescent="0.4">
      <c r="A2273" s="4" t="s">
        <v>44</v>
      </c>
    </row>
    <row r="2274" spans="1:1" x14ac:dyDescent="0.4">
      <c r="A2274" s="4"/>
    </row>
    <row r="2275" spans="1:1" x14ac:dyDescent="0.4">
      <c r="A2275" s="4" t="s">
        <v>186</v>
      </c>
    </row>
    <row r="2276" spans="1:1" x14ac:dyDescent="0.4">
      <c r="A2276" s="4" t="s">
        <v>187</v>
      </c>
    </row>
    <row r="2277" spans="1:1" x14ac:dyDescent="0.4">
      <c r="A2277" s="4" t="s">
        <v>188</v>
      </c>
    </row>
    <row r="2278" spans="1:1" x14ac:dyDescent="0.4">
      <c r="A2278" s="4"/>
    </row>
    <row r="2279" spans="1:1" x14ac:dyDescent="0.4">
      <c r="A2279" s="4" t="s">
        <v>189</v>
      </c>
    </row>
    <row r="2280" spans="1:1" x14ac:dyDescent="0.4">
      <c r="A2280" s="4" t="s">
        <v>190</v>
      </c>
    </row>
    <row r="2281" spans="1:1" x14ac:dyDescent="0.4">
      <c r="A2281" s="4" t="s">
        <v>191</v>
      </c>
    </row>
    <row r="2282" spans="1:1" x14ac:dyDescent="0.4">
      <c r="A2282" s="4" t="s">
        <v>192</v>
      </c>
    </row>
    <row r="2283" spans="1:1" x14ac:dyDescent="0.4">
      <c r="A2283" s="4" t="s">
        <v>193</v>
      </c>
    </row>
    <row r="2284" spans="1:1" x14ac:dyDescent="0.4">
      <c r="A2284" s="4" t="s">
        <v>194</v>
      </c>
    </row>
    <row r="2285" spans="1:1" x14ac:dyDescent="0.4">
      <c r="A2285" s="4"/>
    </row>
    <row r="2286" spans="1:1" x14ac:dyDescent="0.4">
      <c r="A2286" s="4" t="s">
        <v>195</v>
      </c>
    </row>
    <row r="2287" spans="1:1" x14ac:dyDescent="0.4">
      <c r="A2287" s="4" t="s">
        <v>196</v>
      </c>
    </row>
    <row r="2288" spans="1:1" x14ac:dyDescent="0.4">
      <c r="A2288" s="4" t="s">
        <v>197</v>
      </c>
    </row>
    <row r="2289" spans="1:1" x14ac:dyDescent="0.4">
      <c r="A2289" s="4" t="s">
        <v>198</v>
      </c>
    </row>
    <row r="2290" spans="1:1" x14ac:dyDescent="0.4">
      <c r="A2290" s="4" t="s">
        <v>199</v>
      </c>
    </row>
    <row r="2291" spans="1:1" x14ac:dyDescent="0.4">
      <c r="A2291" s="4" t="s">
        <v>200</v>
      </c>
    </row>
    <row r="2292" spans="1:1" x14ac:dyDescent="0.4">
      <c r="A2292" s="4" t="s">
        <v>201</v>
      </c>
    </row>
    <row r="2293" spans="1:1" x14ac:dyDescent="0.4">
      <c r="A2293" s="4" t="s">
        <v>202</v>
      </c>
    </row>
    <row r="2294" spans="1:1" x14ac:dyDescent="0.4">
      <c r="A2294" s="4" t="s">
        <v>203</v>
      </c>
    </row>
    <row r="2295" spans="1:1" x14ac:dyDescent="0.4">
      <c r="A2295" s="4" t="s">
        <v>204</v>
      </c>
    </row>
    <row r="2296" spans="1:1" x14ac:dyDescent="0.4">
      <c r="A2296" s="4" t="s">
        <v>205</v>
      </c>
    </row>
    <row r="2297" spans="1:1" x14ac:dyDescent="0.4">
      <c r="A2297" s="4"/>
    </row>
    <row r="2298" spans="1:1" x14ac:dyDescent="0.4">
      <c r="A2298" s="4" t="s">
        <v>206</v>
      </c>
    </row>
    <row r="2299" spans="1:1" x14ac:dyDescent="0.4">
      <c r="A2299" s="4" t="s">
        <v>207</v>
      </c>
    </row>
    <row r="2300" spans="1:1" x14ac:dyDescent="0.4">
      <c r="A2300" s="4" t="s">
        <v>44</v>
      </c>
    </row>
    <row r="2301" spans="1:1" x14ac:dyDescent="0.4">
      <c r="A2301" s="4"/>
    </row>
    <row r="2302" spans="1:1" x14ac:dyDescent="0.4">
      <c r="A2302" s="4" t="s">
        <v>208</v>
      </c>
    </row>
    <row r="2303" spans="1:1" x14ac:dyDescent="0.4">
      <c r="A2303" s="4" t="s">
        <v>209</v>
      </c>
    </row>
    <row r="2304" spans="1:1" x14ac:dyDescent="0.4">
      <c r="A2304" s="4" t="s">
        <v>210</v>
      </c>
    </row>
    <row r="2305" spans="1:1" x14ac:dyDescent="0.4">
      <c r="A2305" s="4" t="s">
        <v>211</v>
      </c>
    </row>
    <row r="2306" spans="1:1" x14ac:dyDescent="0.4">
      <c r="A2306" s="4" t="s">
        <v>212</v>
      </c>
    </row>
    <row r="2307" spans="1:1" x14ac:dyDescent="0.4">
      <c r="A2307" s="4" t="s">
        <v>213</v>
      </c>
    </row>
    <row r="2308" spans="1:1" x14ac:dyDescent="0.4">
      <c r="A2308" s="4" t="s">
        <v>214</v>
      </c>
    </row>
    <row r="2309" spans="1:1" x14ac:dyDescent="0.4">
      <c r="A2309" s="4" t="s">
        <v>215</v>
      </c>
    </row>
    <row r="2310" spans="1:1" x14ac:dyDescent="0.4">
      <c r="A2310" s="4" t="s">
        <v>216</v>
      </c>
    </row>
    <row r="2311" spans="1:1" x14ac:dyDescent="0.4">
      <c r="A2311" s="4" t="s">
        <v>217</v>
      </c>
    </row>
    <row r="2312" spans="1:1" x14ac:dyDescent="0.4">
      <c r="A2312" s="4" t="s">
        <v>218</v>
      </c>
    </row>
    <row r="2313" spans="1:1" x14ac:dyDescent="0.4">
      <c r="A2313" s="4" t="s">
        <v>219</v>
      </c>
    </row>
    <row r="2314" spans="1:1" x14ac:dyDescent="0.4">
      <c r="A2314" s="4" t="s">
        <v>220</v>
      </c>
    </row>
    <row r="2315" spans="1:1" x14ac:dyDescent="0.4">
      <c r="A2315" s="4" t="s">
        <v>221</v>
      </c>
    </row>
    <row r="2316" spans="1:1" x14ac:dyDescent="0.4">
      <c r="A2316" s="4" t="s">
        <v>222</v>
      </c>
    </row>
    <row r="2317" spans="1:1" x14ac:dyDescent="0.4">
      <c r="A2317" s="4" t="s">
        <v>223</v>
      </c>
    </row>
    <row r="2318" spans="1:1" x14ac:dyDescent="0.4">
      <c r="A2318" s="4" t="s">
        <v>224</v>
      </c>
    </row>
    <row r="2319" spans="1:1" x14ac:dyDescent="0.4">
      <c r="A2319" s="4" t="s">
        <v>225</v>
      </c>
    </row>
    <row r="2320" spans="1:1" x14ac:dyDescent="0.4">
      <c r="A2320" s="4"/>
    </row>
    <row r="2321" spans="1:1" x14ac:dyDescent="0.4">
      <c r="A2321" s="4" t="s">
        <v>226</v>
      </c>
    </row>
    <row r="2322" spans="1:1" x14ac:dyDescent="0.4">
      <c r="A2322" s="4" t="s">
        <v>227</v>
      </c>
    </row>
    <row r="2323" spans="1:1" x14ac:dyDescent="0.4">
      <c r="A2323" s="4" t="s">
        <v>228</v>
      </c>
    </row>
    <row r="2324" spans="1:1" x14ac:dyDescent="0.4">
      <c r="A2324" s="4" t="s">
        <v>44</v>
      </c>
    </row>
    <row r="2325" spans="1:1" x14ac:dyDescent="0.4">
      <c r="A2325" s="4"/>
    </row>
    <row r="2326" spans="1:1" x14ac:dyDescent="0.4">
      <c r="A2326" s="4" t="s">
        <v>229</v>
      </c>
    </row>
    <row r="2327" spans="1:1" x14ac:dyDescent="0.4">
      <c r="A2327" s="4" t="s">
        <v>230</v>
      </c>
    </row>
    <row r="2328" spans="1:1" x14ac:dyDescent="0.4">
      <c r="A2328" s="4" t="s">
        <v>231</v>
      </c>
    </row>
    <row r="2329" spans="1:1" x14ac:dyDescent="0.4">
      <c r="A2329" s="4" t="s">
        <v>232</v>
      </c>
    </row>
    <row r="2330" spans="1:1" x14ac:dyDescent="0.4">
      <c r="A2330" s="4"/>
    </row>
    <row r="2331" spans="1:1" x14ac:dyDescent="0.4">
      <c r="A2331" s="4" t="s">
        <v>233</v>
      </c>
    </row>
    <row r="2332" spans="1:1" x14ac:dyDescent="0.4">
      <c r="A2332" s="4" t="s">
        <v>234</v>
      </c>
    </row>
    <row r="2333" spans="1:1" x14ac:dyDescent="0.4">
      <c r="A2333" s="4" t="s">
        <v>232</v>
      </c>
    </row>
    <row r="2334" spans="1:1" x14ac:dyDescent="0.4">
      <c r="A2334" s="4" t="s">
        <v>44</v>
      </c>
    </row>
    <row r="2335" spans="1:1" x14ac:dyDescent="0.4">
      <c r="A2335" s="4"/>
    </row>
    <row r="2336" spans="1:1" x14ac:dyDescent="0.4">
      <c r="A2336" s="4" t="s">
        <v>235</v>
      </c>
    </row>
    <row r="2337" spans="1:1" x14ac:dyDescent="0.4">
      <c r="A2337" s="4" t="s">
        <v>236</v>
      </c>
    </row>
    <row r="2338" spans="1:1" x14ac:dyDescent="0.4">
      <c r="A2338" s="4" t="s">
        <v>44</v>
      </c>
    </row>
    <row r="2339" spans="1:1" x14ac:dyDescent="0.4">
      <c r="A2339" s="4"/>
    </row>
    <row r="2340" spans="1:1" x14ac:dyDescent="0.4">
      <c r="A2340" s="4" t="s">
        <v>1085</v>
      </c>
    </row>
    <row r="2341" spans="1:1" x14ac:dyDescent="0.4">
      <c r="A2341" s="4"/>
    </row>
    <row r="2342" spans="1:1" x14ac:dyDescent="0.4">
      <c r="A2342" s="4" t="s">
        <v>1086</v>
      </c>
    </row>
    <row r="2343" spans="1:1" x14ac:dyDescent="0.4">
      <c r="A2343" s="4" t="s">
        <v>238</v>
      </c>
    </row>
    <row r="2344" spans="1:1" x14ac:dyDescent="0.4">
      <c r="A2344" s="4" t="s">
        <v>1087</v>
      </c>
    </row>
    <row r="2345" spans="1:1" x14ac:dyDescent="0.4">
      <c r="A2345" s="4" t="s">
        <v>1088</v>
      </c>
    </row>
    <row r="2346" spans="1:1" x14ac:dyDescent="0.4">
      <c r="A2346" s="4" t="s">
        <v>1089</v>
      </c>
    </row>
    <row r="2347" spans="1:1" x14ac:dyDescent="0.4">
      <c r="A2347" s="4" t="s">
        <v>232</v>
      </c>
    </row>
    <row r="2348" spans="1:1" x14ac:dyDescent="0.4">
      <c r="A2348" s="4"/>
    </row>
    <row r="2349" spans="1:1" x14ac:dyDescent="0.4">
      <c r="A2349" s="4" t="s">
        <v>1090</v>
      </c>
    </row>
    <row r="2350" spans="1:1" x14ac:dyDescent="0.4">
      <c r="A2350" s="4" t="s">
        <v>1091</v>
      </c>
    </row>
    <row r="2351" spans="1:1" x14ac:dyDescent="0.4">
      <c r="A2351" s="4" t="s">
        <v>1092</v>
      </c>
    </row>
    <row r="2352" spans="1:1" x14ac:dyDescent="0.4">
      <c r="A2352" s="4" t="s">
        <v>1093</v>
      </c>
    </row>
    <row r="2353" spans="1:1" x14ac:dyDescent="0.4">
      <c r="A2353" s="4" t="s">
        <v>1094</v>
      </c>
    </row>
    <row r="2354" spans="1:1" x14ac:dyDescent="0.4">
      <c r="A2354" s="4" t="s">
        <v>1095</v>
      </c>
    </row>
    <row r="2355" spans="1:1" x14ac:dyDescent="0.4">
      <c r="A2355" s="4" t="s">
        <v>1096</v>
      </c>
    </row>
    <row r="2356" spans="1:1" x14ac:dyDescent="0.4">
      <c r="A2356" s="4" t="s">
        <v>1097</v>
      </c>
    </row>
    <row r="2357" spans="1:1" x14ac:dyDescent="0.4">
      <c r="A2357" s="4" t="s">
        <v>1098</v>
      </c>
    </row>
    <row r="2358" spans="1:1" x14ac:dyDescent="0.4">
      <c r="A2358" s="4" t="s">
        <v>1099</v>
      </c>
    </row>
    <row r="2359" spans="1:1" x14ac:dyDescent="0.4">
      <c r="A2359" s="4" t="s">
        <v>1100</v>
      </c>
    </row>
    <row r="2360" spans="1:1" x14ac:dyDescent="0.4">
      <c r="A2360" s="4" t="s">
        <v>241</v>
      </c>
    </row>
    <row r="2361" spans="1:1" x14ac:dyDescent="0.4">
      <c r="A2361" s="4"/>
    </row>
    <row r="2362" spans="1:1" x14ac:dyDescent="0.4">
      <c r="A2362" s="4" t="s">
        <v>1101</v>
      </c>
    </row>
    <row r="2363" spans="1:1" x14ac:dyDescent="0.4">
      <c r="A2363" s="4" t="s">
        <v>1102</v>
      </c>
    </row>
    <row r="2364" spans="1:1" x14ac:dyDescent="0.4">
      <c r="A2364" s="4" t="s">
        <v>1103</v>
      </c>
    </row>
    <row r="2365" spans="1:1" x14ac:dyDescent="0.4">
      <c r="A2365" s="4"/>
    </row>
    <row r="2366" spans="1:1" x14ac:dyDescent="0.4">
      <c r="A2366" s="4" t="s">
        <v>1104</v>
      </c>
    </row>
    <row r="2367" spans="1:1" x14ac:dyDescent="0.4">
      <c r="A2367" s="4" t="s">
        <v>1105</v>
      </c>
    </row>
    <row r="2368" spans="1:1" x14ac:dyDescent="0.4">
      <c r="A2368" s="4"/>
    </row>
    <row r="2369" spans="1:13" x14ac:dyDescent="0.4">
      <c r="A2369" s="4" t="s">
        <v>1106</v>
      </c>
    </row>
    <row r="2370" spans="1:13" x14ac:dyDescent="0.4">
      <c r="A2370" s="4" t="s">
        <v>1107</v>
      </c>
    </row>
    <row r="2371" spans="1:13" x14ac:dyDescent="0.4">
      <c r="A2371" s="4" t="s">
        <v>1113</v>
      </c>
    </row>
    <row r="2372" spans="1:13" x14ac:dyDescent="0.4">
      <c r="A2372" s="4"/>
    </row>
    <row r="2373" spans="1:13" x14ac:dyDescent="0.4">
      <c r="A2373" s="4" t="s">
        <v>297</v>
      </c>
    </row>
    <row r="2374" spans="1:13" x14ac:dyDescent="0.4">
      <c r="A2374" s="4" t="s">
        <v>1116</v>
      </c>
    </row>
    <row r="2375" spans="1:13" x14ac:dyDescent="0.4">
      <c r="A2375" s="4"/>
    </row>
    <row r="2376" spans="1:13" x14ac:dyDescent="0.4">
      <c r="A2376" s="4" t="s">
        <v>1108</v>
      </c>
    </row>
    <row r="2377" spans="1:13" x14ac:dyDescent="0.4">
      <c r="A2377" s="4"/>
    </row>
    <row r="2378" spans="1:13" x14ac:dyDescent="0.4">
      <c r="A2378" s="4" t="s">
        <v>1109</v>
      </c>
    </row>
    <row r="2379" spans="1:13" x14ac:dyDescent="0.4">
      <c r="A2379" s="4" t="s">
        <v>1110</v>
      </c>
    </row>
    <row r="2380" spans="1:13" x14ac:dyDescent="0.4">
      <c r="A2380" s="4" t="s">
        <v>298</v>
      </c>
    </row>
    <row r="2381" spans="1:13" x14ac:dyDescent="0.4">
      <c r="A2381" s="4" t="s">
        <v>44</v>
      </c>
    </row>
    <row r="2382" spans="1:13" x14ac:dyDescent="0.4">
      <c r="A2382" s="4" t="s">
        <v>1111</v>
      </c>
    </row>
    <row r="2383" spans="1:13" x14ac:dyDescent="0.4">
      <c r="A2383" s="4"/>
    </row>
    <row r="2384" spans="1:13" x14ac:dyDescent="0.4">
      <c r="A2384" s="7" t="s">
        <v>1001</v>
      </c>
      <c r="M2384" t="s">
        <v>1045</v>
      </c>
    </row>
    <row r="2385" spans="1:18" x14ac:dyDescent="0.4">
      <c r="A2385" s="7" t="s">
        <v>1002</v>
      </c>
    </row>
    <row r="2386" spans="1:18" x14ac:dyDescent="0.4">
      <c r="A2386" s="7" t="s">
        <v>1003</v>
      </c>
      <c r="M2386" t="s">
        <v>1046</v>
      </c>
    </row>
    <row r="2387" spans="1:18" x14ac:dyDescent="0.4">
      <c r="A2387" s="7" t="s">
        <v>1004</v>
      </c>
      <c r="M2387" t="s">
        <v>1047</v>
      </c>
      <c r="R2387" t="s">
        <v>1072</v>
      </c>
    </row>
    <row r="2388" spans="1:18" x14ac:dyDescent="0.4">
      <c r="A2388" s="7" t="s">
        <v>1005</v>
      </c>
      <c r="M2388" t="s">
        <v>1048</v>
      </c>
      <c r="R2388" t="s">
        <v>1073</v>
      </c>
    </row>
    <row r="2389" spans="1:18" x14ac:dyDescent="0.4">
      <c r="A2389" s="7" t="s">
        <v>1006</v>
      </c>
      <c r="M2389" t="s">
        <v>1049</v>
      </c>
    </row>
    <row r="2390" spans="1:18" x14ac:dyDescent="0.4">
      <c r="A2390" s="7" t="s">
        <v>1007</v>
      </c>
      <c r="M2390" t="s">
        <v>1050</v>
      </c>
    </row>
    <row r="2391" spans="1:18" x14ac:dyDescent="0.4">
      <c r="A2391" s="7" t="s">
        <v>1008</v>
      </c>
      <c r="M2391" t="s">
        <v>1051</v>
      </c>
    </row>
    <row r="2392" spans="1:18" x14ac:dyDescent="0.4">
      <c r="A2392" s="7" t="s">
        <v>1009</v>
      </c>
      <c r="M2392" t="s">
        <v>1052</v>
      </c>
    </row>
    <row r="2393" spans="1:18" x14ac:dyDescent="0.4">
      <c r="A2393" s="7" t="s">
        <v>1010</v>
      </c>
      <c r="M2393" t="s">
        <v>1053</v>
      </c>
    </row>
    <row r="2394" spans="1:18" x14ac:dyDescent="0.4">
      <c r="A2394" s="7" t="s">
        <v>1011</v>
      </c>
      <c r="M2394" t="s">
        <v>1054</v>
      </c>
    </row>
    <row r="2395" spans="1:18" x14ac:dyDescent="0.4">
      <c r="A2395" s="7" t="s">
        <v>1012</v>
      </c>
      <c r="M2395" t="s">
        <v>1055</v>
      </c>
    </row>
    <row r="2396" spans="1:18" x14ac:dyDescent="0.4">
      <c r="A2396" s="7" t="s">
        <v>1013</v>
      </c>
      <c r="M2396" t="s">
        <v>1056</v>
      </c>
    </row>
    <row r="2397" spans="1:18" x14ac:dyDescent="0.4">
      <c r="A2397" s="7" t="s">
        <v>1014</v>
      </c>
      <c r="M2397" t="s">
        <v>1057</v>
      </c>
      <c r="R2397" t="s">
        <v>1082</v>
      </c>
    </row>
    <row r="2398" spans="1:18" x14ac:dyDescent="0.4">
      <c r="A2398" s="7" t="s">
        <v>1015</v>
      </c>
      <c r="M2398" t="s">
        <v>1058</v>
      </c>
    </row>
    <row r="2399" spans="1:18" x14ac:dyDescent="0.4">
      <c r="A2399" s="7" t="s">
        <v>1016</v>
      </c>
      <c r="M2399" t="s">
        <v>1059</v>
      </c>
    </row>
    <row r="2400" spans="1:18" x14ac:dyDescent="0.4">
      <c r="A2400" s="7" t="s">
        <v>1017</v>
      </c>
      <c r="M2400" t="s">
        <v>1060</v>
      </c>
    </row>
    <row r="2401" spans="1:13" x14ac:dyDescent="0.4">
      <c r="A2401" s="7" t="s">
        <v>1018</v>
      </c>
      <c r="M2401" t="s">
        <v>1061</v>
      </c>
    </row>
    <row r="2402" spans="1:13" x14ac:dyDescent="0.4">
      <c r="A2402" s="7" t="s">
        <v>1019</v>
      </c>
      <c r="M2402" t="s">
        <v>1062</v>
      </c>
    </row>
    <row r="2403" spans="1:13" x14ac:dyDescent="0.4">
      <c r="A2403" s="7" t="s">
        <v>1020</v>
      </c>
      <c r="M2403" t="s">
        <v>1056</v>
      </c>
    </row>
    <row r="2404" spans="1:13" x14ac:dyDescent="0.4">
      <c r="A2404" s="7" t="s">
        <v>1021</v>
      </c>
      <c r="M2404" t="s">
        <v>1063</v>
      </c>
    </row>
    <row r="2405" spans="1:13" x14ac:dyDescent="0.4">
      <c r="A2405" s="7" t="s">
        <v>1022</v>
      </c>
      <c r="M2405" t="s">
        <v>1064</v>
      </c>
    </row>
    <row r="2406" spans="1:13" x14ac:dyDescent="0.4">
      <c r="A2406" s="7" t="s">
        <v>1023</v>
      </c>
      <c r="M2406" t="s">
        <v>241</v>
      </c>
    </row>
    <row r="2407" spans="1:13" x14ac:dyDescent="0.4">
      <c r="A2407" s="7" t="s">
        <v>1043</v>
      </c>
      <c r="M2407" t="s">
        <v>44</v>
      </c>
    </row>
    <row r="2408" spans="1:13" x14ac:dyDescent="0.4">
      <c r="A2408" s="7" t="s">
        <v>1024</v>
      </c>
      <c r="M2408" t="s">
        <v>1065</v>
      </c>
    </row>
    <row r="2409" spans="1:13" x14ac:dyDescent="0.4">
      <c r="A2409" s="7" t="s">
        <v>1025</v>
      </c>
      <c r="M2409" t="s">
        <v>1066</v>
      </c>
    </row>
    <row r="2410" spans="1:13" x14ac:dyDescent="0.4">
      <c r="A2410" s="7" t="s">
        <v>1026</v>
      </c>
      <c r="M2410" t="s">
        <v>1067</v>
      </c>
    </row>
    <row r="2411" spans="1:13" x14ac:dyDescent="0.4">
      <c r="A2411" s="7" t="s">
        <v>1027</v>
      </c>
      <c r="M2411" t="s">
        <v>1068</v>
      </c>
    </row>
    <row r="2412" spans="1:13" x14ac:dyDescent="0.4">
      <c r="A2412" s="7" t="s">
        <v>1028</v>
      </c>
      <c r="M2412" t="s">
        <v>1069</v>
      </c>
    </row>
    <row r="2413" spans="1:13" x14ac:dyDescent="0.4">
      <c r="A2413" s="7" t="s">
        <v>1029</v>
      </c>
      <c r="M2413" t="s">
        <v>1070</v>
      </c>
    </row>
    <row r="2414" spans="1:13" x14ac:dyDescent="0.4">
      <c r="A2414" s="7" t="s">
        <v>1030</v>
      </c>
      <c r="M2414" t="s">
        <v>1071</v>
      </c>
    </row>
    <row r="2415" spans="1:13" x14ac:dyDescent="0.4">
      <c r="A2415" s="7" t="s">
        <v>1031</v>
      </c>
    </row>
    <row r="2416" spans="1:13" x14ac:dyDescent="0.4">
      <c r="A2416" s="7" t="s">
        <v>1032</v>
      </c>
    </row>
    <row r="2417" spans="1:1" x14ac:dyDescent="0.4">
      <c r="A2417" s="7" t="s">
        <v>1033</v>
      </c>
    </row>
    <row r="2418" spans="1:1" x14ac:dyDescent="0.4">
      <c r="A2418" s="7" t="s">
        <v>1034</v>
      </c>
    </row>
    <row r="2419" spans="1:1" x14ac:dyDescent="0.4">
      <c r="A2419" s="7" t="s">
        <v>1035</v>
      </c>
    </row>
    <row r="2420" spans="1:1" x14ac:dyDescent="0.4">
      <c r="A2420" s="7" t="s">
        <v>1036</v>
      </c>
    </row>
    <row r="2421" spans="1:1" x14ac:dyDescent="0.4">
      <c r="A2421" s="7" t="s">
        <v>1044</v>
      </c>
    </row>
    <row r="2422" spans="1:1" x14ac:dyDescent="0.4">
      <c r="A2422" s="7" t="s">
        <v>1037</v>
      </c>
    </row>
    <row r="2423" spans="1:1" x14ac:dyDescent="0.4">
      <c r="A2423" s="7" t="s">
        <v>1038</v>
      </c>
    </row>
    <row r="2424" spans="1:1" x14ac:dyDescent="0.4">
      <c r="A2424" s="7" t="s">
        <v>1039</v>
      </c>
    </row>
    <row r="2425" spans="1:1" x14ac:dyDescent="0.4">
      <c r="A2425" s="7" t="s">
        <v>1040</v>
      </c>
    </row>
    <row r="2426" spans="1:1" x14ac:dyDescent="0.4">
      <c r="A2426" s="7" t="s">
        <v>44</v>
      </c>
    </row>
    <row r="2427" spans="1:1" x14ac:dyDescent="0.4">
      <c r="A2427" s="7" t="s">
        <v>1041</v>
      </c>
    </row>
    <row r="2428" spans="1:1" x14ac:dyDescent="0.4">
      <c r="A2428" s="7" t="s">
        <v>1042</v>
      </c>
    </row>
    <row r="2429" spans="1:1" x14ac:dyDescent="0.4">
      <c r="A2429" s="7"/>
    </row>
    <row r="2430" spans="1:1" x14ac:dyDescent="0.4">
      <c r="A2430" s="7" t="s">
        <v>1075</v>
      </c>
    </row>
    <row r="2431" spans="1:1" x14ac:dyDescent="0.4">
      <c r="A2431" s="7" t="s">
        <v>238</v>
      </c>
    </row>
    <row r="2432" spans="1:1" x14ac:dyDescent="0.4">
      <c r="A2432" s="7" t="s">
        <v>1087</v>
      </c>
    </row>
    <row r="2433" spans="1:1" x14ac:dyDescent="0.4">
      <c r="A2433" s="4" t="s">
        <v>1088</v>
      </c>
    </row>
    <row r="2434" spans="1:1" x14ac:dyDescent="0.4">
      <c r="A2434" s="4" t="s">
        <v>1089</v>
      </c>
    </row>
    <row r="2435" spans="1:1" x14ac:dyDescent="0.4">
      <c r="A2435" s="4" t="s">
        <v>232</v>
      </c>
    </row>
    <row r="2436" spans="1:1" x14ac:dyDescent="0.4">
      <c r="A2436" s="4" t="s">
        <v>1124</v>
      </c>
    </row>
    <row r="2437" spans="1:1" x14ac:dyDescent="0.4">
      <c r="A2437" s="7" t="s">
        <v>1121</v>
      </c>
    </row>
    <row r="2438" spans="1:1" x14ac:dyDescent="0.4">
      <c r="A2438" s="7" t="s">
        <v>1081</v>
      </c>
    </row>
    <row r="2439" spans="1:1" x14ac:dyDescent="0.4">
      <c r="A2439" s="7" t="s">
        <v>1076</v>
      </c>
    </row>
    <row r="2440" spans="1:1" x14ac:dyDescent="0.4">
      <c r="A2440" s="7" t="s">
        <v>1077</v>
      </c>
    </row>
    <row r="2441" spans="1:1" x14ac:dyDescent="0.4">
      <c r="A2441" s="7" t="s">
        <v>1078</v>
      </c>
    </row>
    <row r="2442" spans="1:1" x14ac:dyDescent="0.4">
      <c r="A2442" s="7" t="s">
        <v>44</v>
      </c>
    </row>
    <row r="2443" spans="1:1" x14ac:dyDescent="0.4">
      <c r="A2443" s="7" t="s">
        <v>1188</v>
      </c>
    </row>
    <row r="2444" spans="1:1" x14ac:dyDescent="0.4">
      <c r="A2444" s="4"/>
    </row>
    <row r="2445" spans="1:1" x14ac:dyDescent="0.4">
      <c r="A2445" s="4" t="s">
        <v>1251</v>
      </c>
    </row>
    <row r="2446" spans="1:1" x14ac:dyDescent="0.4">
      <c r="A2446" s="4" t="s">
        <v>1249</v>
      </c>
    </row>
    <row r="2447" spans="1:1" x14ac:dyDescent="0.4">
      <c r="A2447" s="4" t="s">
        <v>1250</v>
      </c>
    </row>
    <row r="2448" spans="1:1" x14ac:dyDescent="0.4">
      <c r="A2448" s="4"/>
    </row>
    <row r="2449" spans="1:1" x14ac:dyDescent="0.4">
      <c r="A2449" s="4" t="s">
        <v>237</v>
      </c>
    </row>
    <row r="2450" spans="1:1" x14ac:dyDescent="0.4">
      <c r="A2450" s="4" t="s">
        <v>238</v>
      </c>
    </row>
    <row r="2451" spans="1:1" x14ac:dyDescent="0.4">
      <c r="A2451" s="4"/>
    </row>
    <row r="2452" spans="1:1" x14ac:dyDescent="0.4">
      <c r="A2452" s="4" t="s">
        <v>239</v>
      </c>
    </row>
    <row r="2453" spans="1:1" x14ac:dyDescent="0.4">
      <c r="A2453" s="4" t="s">
        <v>240</v>
      </c>
    </row>
    <row r="2454" spans="1:1" x14ac:dyDescent="0.4">
      <c r="A2454" s="4" t="s">
        <v>241</v>
      </c>
    </row>
    <row r="2455" spans="1:1" x14ac:dyDescent="0.4">
      <c r="A2455" s="4" t="s">
        <v>242</v>
      </c>
    </row>
    <row r="2456" spans="1:1" x14ac:dyDescent="0.4">
      <c r="A2456" s="4" t="s">
        <v>240</v>
      </c>
    </row>
    <row r="2457" spans="1:1" x14ac:dyDescent="0.4">
      <c r="A2457" s="4" t="s">
        <v>241</v>
      </c>
    </row>
    <row r="2458" spans="1:1" x14ac:dyDescent="0.4">
      <c r="A2458" s="4" t="s">
        <v>243</v>
      </c>
    </row>
    <row r="2459" spans="1:1" x14ac:dyDescent="0.4">
      <c r="A2459" s="4" t="s">
        <v>244</v>
      </c>
    </row>
    <row r="2460" spans="1:1" x14ac:dyDescent="0.4">
      <c r="A2460" s="4" t="s">
        <v>245</v>
      </c>
    </row>
    <row r="2461" spans="1:1" x14ac:dyDescent="0.4">
      <c r="A2461" s="4" t="s">
        <v>246</v>
      </c>
    </row>
    <row r="2462" spans="1:1" x14ac:dyDescent="0.4">
      <c r="A2462" s="4" t="s">
        <v>247</v>
      </c>
    </row>
    <row r="2463" spans="1:1" x14ac:dyDescent="0.4">
      <c r="A2463" s="4" t="s">
        <v>248</v>
      </c>
    </row>
    <row r="2464" spans="1:1" x14ac:dyDescent="0.4">
      <c r="A2464" s="4" t="s">
        <v>249</v>
      </c>
    </row>
    <row r="2465" spans="1:1" x14ac:dyDescent="0.4">
      <c r="A2465" s="4" t="s">
        <v>250</v>
      </c>
    </row>
    <row r="2466" spans="1:1" x14ac:dyDescent="0.4">
      <c r="A2466" s="4" t="s">
        <v>251</v>
      </c>
    </row>
    <row r="2467" spans="1:1" x14ac:dyDescent="0.4">
      <c r="A2467" s="4" t="s">
        <v>252</v>
      </c>
    </row>
    <row r="2468" spans="1:1" x14ac:dyDescent="0.4">
      <c r="A2468" s="4"/>
    </row>
    <row r="2469" spans="1:1" x14ac:dyDescent="0.4">
      <c r="A2469" s="4" t="s">
        <v>253</v>
      </c>
    </row>
    <row r="2470" spans="1:1" x14ac:dyDescent="0.4">
      <c r="A2470" s="4" t="s">
        <v>254</v>
      </c>
    </row>
    <row r="2471" spans="1:1" x14ac:dyDescent="0.4">
      <c r="A2471" s="4" t="s">
        <v>255</v>
      </c>
    </row>
    <row r="2472" spans="1:1" x14ac:dyDescent="0.4">
      <c r="A2472" s="4" t="s">
        <v>1252</v>
      </c>
    </row>
    <row r="2473" spans="1:1" x14ac:dyDescent="0.4">
      <c r="A2473" s="4" t="s">
        <v>256</v>
      </c>
    </row>
    <row r="2474" spans="1:1" x14ac:dyDescent="0.4">
      <c r="A2474" s="4" t="s">
        <v>257</v>
      </c>
    </row>
    <row r="2475" spans="1:1" x14ac:dyDescent="0.4">
      <c r="A2475" s="4" t="s">
        <v>258</v>
      </c>
    </row>
    <row r="2476" spans="1:1" x14ac:dyDescent="0.4">
      <c r="A2476" s="4"/>
    </row>
    <row r="2477" spans="1:1" x14ac:dyDescent="0.4">
      <c r="A2477" s="4" t="s">
        <v>259</v>
      </c>
    </row>
    <row r="2478" spans="1:1" x14ac:dyDescent="0.4">
      <c r="A2478" s="4" t="s">
        <v>260</v>
      </c>
    </row>
    <row r="2479" spans="1:1" x14ac:dyDescent="0.4">
      <c r="A2479" s="4"/>
    </row>
    <row r="2480" spans="1:1" x14ac:dyDescent="0.4">
      <c r="A2480" s="4" t="s">
        <v>261</v>
      </c>
    </row>
    <row r="2481" spans="1:10" x14ac:dyDescent="0.4">
      <c r="A2481" s="4" t="s">
        <v>262</v>
      </c>
    </row>
    <row r="2482" spans="1:10" x14ac:dyDescent="0.4">
      <c r="A2482" s="4" t="s">
        <v>263</v>
      </c>
    </row>
    <row r="2483" spans="1:10" x14ac:dyDescent="0.4">
      <c r="A2483" s="4" t="s">
        <v>264</v>
      </c>
    </row>
    <row r="2484" spans="1:10" x14ac:dyDescent="0.4">
      <c r="A2484" s="4" t="s">
        <v>265</v>
      </c>
    </row>
    <row r="2485" spans="1:10" x14ac:dyDescent="0.4">
      <c r="A2485" s="4" t="s">
        <v>266</v>
      </c>
    </row>
    <row r="2486" spans="1:10" x14ac:dyDescent="0.4">
      <c r="A2486" s="4" t="s">
        <v>267</v>
      </c>
    </row>
    <row r="2487" spans="1:10" x14ac:dyDescent="0.4">
      <c r="A2487" s="4" t="s">
        <v>268</v>
      </c>
    </row>
    <row r="2488" spans="1:10" x14ac:dyDescent="0.4">
      <c r="A2488" s="4" t="s">
        <v>1074</v>
      </c>
    </row>
    <row r="2489" spans="1:10" x14ac:dyDescent="0.4">
      <c r="A2489" s="4" t="s">
        <v>1112</v>
      </c>
      <c r="J2489" t="s">
        <v>999</v>
      </c>
    </row>
    <row r="2490" spans="1:10" x14ac:dyDescent="0.4">
      <c r="A2490" s="4" t="s">
        <v>1079</v>
      </c>
      <c r="J2490" t="s">
        <v>999</v>
      </c>
    </row>
    <row r="2491" spans="1:10" x14ac:dyDescent="0.4">
      <c r="A2491" s="4" t="s">
        <v>1080</v>
      </c>
      <c r="J2491" t="s">
        <v>999</v>
      </c>
    </row>
    <row r="2492" spans="1:10" x14ac:dyDescent="0.4">
      <c r="A2492" s="4" t="s">
        <v>1118</v>
      </c>
      <c r="J2492" t="s">
        <v>999</v>
      </c>
    </row>
    <row r="2493" spans="1:10" x14ac:dyDescent="0.4">
      <c r="A2493" s="4" t="s">
        <v>269</v>
      </c>
      <c r="J2493" t="s">
        <v>999</v>
      </c>
    </row>
    <row r="2494" spans="1:10" x14ac:dyDescent="0.4">
      <c r="A2494" s="4" t="s">
        <v>270</v>
      </c>
      <c r="J2494" t="s">
        <v>999</v>
      </c>
    </row>
    <row r="2495" spans="1:10" x14ac:dyDescent="0.4">
      <c r="A2495" s="4" t="s">
        <v>271</v>
      </c>
      <c r="J2495" t="s">
        <v>999</v>
      </c>
    </row>
    <row r="2496" spans="1:10" x14ac:dyDescent="0.4">
      <c r="A2496" s="4" t="s">
        <v>1298</v>
      </c>
      <c r="J2496" t="s">
        <v>999</v>
      </c>
    </row>
    <row r="2497" spans="1:10" x14ac:dyDescent="0.4">
      <c r="A2497" s="4" t="s">
        <v>1127</v>
      </c>
      <c r="J2497" t="s">
        <v>999</v>
      </c>
    </row>
    <row r="2498" spans="1:10" x14ac:dyDescent="0.4">
      <c r="A2498" s="4" t="s">
        <v>1299</v>
      </c>
      <c r="J2498" t="s">
        <v>999</v>
      </c>
    </row>
    <row r="2499" spans="1:10" x14ac:dyDescent="0.4">
      <c r="A2499" s="4" t="s">
        <v>1300</v>
      </c>
      <c r="J2499" t="s">
        <v>999</v>
      </c>
    </row>
    <row r="2500" spans="1:10" x14ac:dyDescent="0.4">
      <c r="A2500" s="4" t="s">
        <v>974</v>
      </c>
      <c r="J2500" t="s">
        <v>999</v>
      </c>
    </row>
    <row r="2501" spans="1:10" x14ac:dyDescent="0.4">
      <c r="A2501" s="4" t="s">
        <v>973</v>
      </c>
      <c r="J2501" t="s">
        <v>999</v>
      </c>
    </row>
    <row r="2502" spans="1:10" x14ac:dyDescent="0.4">
      <c r="A2502" s="4" t="s">
        <v>1000</v>
      </c>
      <c r="J2502" t="s">
        <v>999</v>
      </c>
    </row>
    <row r="2503" spans="1:10" x14ac:dyDescent="0.4">
      <c r="A2503" s="4" t="s">
        <v>998</v>
      </c>
      <c r="J2503" t="s">
        <v>999</v>
      </c>
    </row>
    <row r="2504" spans="1:10" x14ac:dyDescent="0.4">
      <c r="A2504" s="4" t="s">
        <v>240</v>
      </c>
    </row>
    <row r="2505" spans="1:10" x14ac:dyDescent="0.4">
      <c r="A2505" s="4" t="s">
        <v>241</v>
      </c>
    </row>
    <row r="2506" spans="1:10" x14ac:dyDescent="0.4">
      <c r="A2506" s="4" t="s">
        <v>272</v>
      </c>
    </row>
    <row r="2507" spans="1:10" x14ac:dyDescent="0.4">
      <c r="A2507" s="4" t="s">
        <v>291</v>
      </c>
    </row>
    <row r="2508" spans="1:10" x14ac:dyDescent="0.4">
      <c r="A2508" s="4" t="s">
        <v>292</v>
      </c>
    </row>
    <row r="2510" spans="1:10" x14ac:dyDescent="0.4">
      <c r="A2510" t="s">
        <v>273</v>
      </c>
    </row>
    <row r="2511" spans="1:10" x14ac:dyDescent="0.4">
      <c r="A2511" t="s">
        <v>1083</v>
      </c>
    </row>
    <row r="2512" spans="1:10" x14ac:dyDescent="0.4">
      <c r="A2512" t="s">
        <v>1084</v>
      </c>
    </row>
    <row r="2513" spans="1:1" x14ac:dyDescent="0.4">
      <c r="A2513" t="s">
        <v>274</v>
      </c>
    </row>
    <row r="2514" spans="1:1" x14ac:dyDescent="0.4">
      <c r="A2514" s="4" t="s">
        <v>972</v>
      </c>
    </row>
    <row r="2515" spans="1:1" x14ac:dyDescent="0.4">
      <c r="A2515" s="4" t="s">
        <v>57</v>
      </c>
    </row>
    <row r="2516" spans="1:1" x14ac:dyDescent="0.4">
      <c r="A2516" s="4" t="s">
        <v>275</v>
      </c>
    </row>
    <row r="2517" spans="1:1" x14ac:dyDescent="0.4">
      <c r="A2517" s="4" t="s">
        <v>276</v>
      </c>
    </row>
    <row r="2518" spans="1:1" x14ac:dyDescent="0.4">
      <c r="A2518" s="4" t="s">
        <v>61</v>
      </c>
    </row>
    <row r="2523" spans="1:1" x14ac:dyDescent="0.4">
      <c r="A2523" s="4" t="s">
        <v>301</v>
      </c>
    </row>
    <row r="2529" spans="1:9" x14ac:dyDescent="0.4">
      <c r="A2529" t="s">
        <v>302</v>
      </c>
    </row>
    <row r="2530" spans="1:9" x14ac:dyDescent="0.4">
      <c r="A2530" t="s">
        <v>303</v>
      </c>
    </row>
    <row r="2532" spans="1:9" x14ac:dyDescent="0.4">
      <c r="A2532" s="4" t="s">
        <v>296</v>
      </c>
    </row>
    <row r="2533" spans="1:9" x14ac:dyDescent="0.4">
      <c r="A2533" t="s">
        <v>300</v>
      </c>
    </row>
    <row r="2535" spans="1:9" x14ac:dyDescent="0.4">
      <c r="A2535" s="4" t="s">
        <v>997</v>
      </c>
    </row>
    <row r="2536" spans="1:9" x14ac:dyDescent="0.4">
      <c r="A2536" s="4" t="s">
        <v>304</v>
      </c>
    </row>
    <row r="2537" spans="1:9" x14ac:dyDescent="0.4">
      <c r="A2537" s="4" t="s">
        <v>305</v>
      </c>
    </row>
    <row r="2539" spans="1:9" x14ac:dyDescent="0.4">
      <c r="A2539" s="4" t="s">
        <v>971</v>
      </c>
    </row>
    <row r="2540" spans="1:9" x14ac:dyDescent="0.4">
      <c r="A2540" s="4" t="s">
        <v>73</v>
      </c>
    </row>
    <row r="2542" spans="1:9" x14ac:dyDescent="0.4">
      <c r="A2542" s="4" t="s">
        <v>298</v>
      </c>
      <c r="I2542" t="s">
        <v>996</v>
      </c>
    </row>
    <row r="2548" spans="1:17" x14ac:dyDescent="0.4">
      <c r="A2548" s="6" t="s">
        <v>294</v>
      </c>
      <c r="L2548"/>
      <c r="Q2548"/>
    </row>
    <row r="2550" spans="1:17" x14ac:dyDescent="0.4">
      <c r="A2550" t="s">
        <v>295</v>
      </c>
      <c r="L2550"/>
      <c r="Q2550"/>
    </row>
    <row r="2552" spans="1:17" x14ac:dyDescent="0.4">
      <c r="A2552" s="4" t="s">
        <v>1117</v>
      </c>
      <c r="L2552"/>
      <c r="Q2552"/>
    </row>
    <row r="2553" spans="1:17" x14ac:dyDescent="0.4">
      <c r="A2553" s="4" t="s">
        <v>1132</v>
      </c>
      <c r="L2553"/>
      <c r="Q2553"/>
    </row>
    <row r="2555" spans="1:17" x14ac:dyDescent="0.4">
      <c r="A2555" t="s">
        <v>1115</v>
      </c>
      <c r="L2555"/>
      <c r="Q2555"/>
    </row>
    <row r="2557" spans="1:17" x14ac:dyDescent="0.4">
      <c r="A2557" t="s">
        <v>299</v>
      </c>
      <c r="L2557"/>
      <c r="Q2557"/>
    </row>
    <row r="2558" spans="1:17" x14ac:dyDescent="0.4">
      <c r="A2558" t="s">
        <v>1119</v>
      </c>
      <c r="L2558"/>
      <c r="Q2558"/>
    </row>
    <row r="2560" spans="1:17" x14ac:dyDescent="0.4">
      <c r="A2560" t="s">
        <v>1129</v>
      </c>
      <c r="L2560"/>
      <c r="Q2560"/>
    </row>
    <row r="2561" spans="1:17" x14ac:dyDescent="0.4">
      <c r="A2561" t="s">
        <v>1120</v>
      </c>
      <c r="L2561"/>
      <c r="Q2561" t="s">
        <v>1315</v>
      </c>
    </row>
    <row r="2562" spans="1:17" x14ac:dyDescent="0.4">
      <c r="A2562" t="s">
        <v>1123</v>
      </c>
      <c r="L2562"/>
      <c r="Q2562"/>
    </row>
    <row r="2563" spans="1:17" x14ac:dyDescent="0.4">
      <c r="A2563" t="s">
        <v>1253</v>
      </c>
    </row>
    <row r="2569" spans="1:17" x14ac:dyDescent="0.4">
      <c r="A2569" s="6" t="s">
        <v>1122</v>
      </c>
      <c r="L2569"/>
      <c r="Q2569"/>
    </row>
    <row r="2571" spans="1:17" x14ac:dyDescent="0.4">
      <c r="A2571" t="s">
        <v>295</v>
      </c>
      <c r="L2571"/>
      <c r="Q2571"/>
    </row>
    <row r="2573" spans="1:17" x14ac:dyDescent="0.4">
      <c r="A2573" t="s">
        <v>1130</v>
      </c>
      <c r="L2573"/>
      <c r="Q2573"/>
    </row>
    <row r="2574" spans="1:17" x14ac:dyDescent="0.4">
      <c r="A2574" s="4" t="s">
        <v>236</v>
      </c>
      <c r="L2574"/>
      <c r="Q2574"/>
    </row>
    <row r="2575" spans="1:17" x14ac:dyDescent="0.4">
      <c r="A2575" t="s">
        <v>1314</v>
      </c>
      <c r="L2575"/>
      <c r="Q2575"/>
    </row>
    <row r="2577" spans="1:17" x14ac:dyDescent="0.4">
      <c r="A2577" t="s">
        <v>1131</v>
      </c>
      <c r="L2577"/>
      <c r="Q2577"/>
    </row>
    <row r="2578" spans="1:17" x14ac:dyDescent="0.4">
      <c r="A2578" s="4" t="s">
        <v>1125</v>
      </c>
      <c r="L2578"/>
      <c r="Q2578"/>
    </row>
    <row r="2579" spans="1:17" x14ac:dyDescent="0.4">
      <c r="A2579" s="4" t="s">
        <v>1132</v>
      </c>
      <c r="L2579"/>
      <c r="Q2579"/>
    </row>
    <row r="2581" spans="1:17" x14ac:dyDescent="0.4">
      <c r="A2581" t="s">
        <v>1129</v>
      </c>
      <c r="L2581"/>
      <c r="Q2581"/>
    </row>
    <row r="2582" spans="1:17" x14ac:dyDescent="0.4">
      <c r="A2582" t="s">
        <v>1120</v>
      </c>
      <c r="L2582"/>
      <c r="Q2582" t="s">
        <v>1315</v>
      </c>
    </row>
    <row r="2583" spans="1:17" x14ac:dyDescent="0.4">
      <c r="A2583" t="s">
        <v>1126</v>
      </c>
      <c r="L2583"/>
      <c r="Q2583"/>
    </row>
    <row r="2584" spans="1:17" x14ac:dyDescent="0.4">
      <c r="A2584" t="s">
        <v>1253</v>
      </c>
    </row>
    <row r="2590" spans="1:17" x14ac:dyDescent="0.4">
      <c r="A2590" s="6" t="s">
        <v>1134</v>
      </c>
      <c r="L2590"/>
      <c r="Q2590"/>
    </row>
    <row r="2593" spans="1:17" x14ac:dyDescent="0.4">
      <c r="A2593" t="s">
        <v>1176</v>
      </c>
      <c r="L2593"/>
      <c r="Q2593"/>
    </row>
    <row r="2594" spans="1:17" x14ac:dyDescent="0.4">
      <c r="A2594" t="s">
        <v>1177</v>
      </c>
      <c r="L2594"/>
      <c r="Q2594"/>
    </row>
    <row r="2595" spans="1:17" x14ac:dyDescent="0.4">
      <c r="A2595" t="s">
        <v>1114</v>
      </c>
      <c r="B2595" s="6" t="s">
        <v>1326</v>
      </c>
      <c r="L2595"/>
      <c r="Q2595"/>
    </row>
    <row r="2596" spans="1:17" x14ac:dyDescent="0.4">
      <c r="A2596" t="s">
        <v>1178</v>
      </c>
      <c r="L2596"/>
      <c r="Q2596"/>
    </row>
    <row r="2600" spans="1:17" x14ac:dyDescent="0.4">
      <c r="A2600" t="s">
        <v>1135</v>
      </c>
      <c r="L2600"/>
      <c r="Q2600"/>
    </row>
    <row r="2602" spans="1:17" x14ac:dyDescent="0.4">
      <c r="A2602" t="s">
        <v>1136</v>
      </c>
      <c r="L2602"/>
      <c r="Q2602"/>
    </row>
    <row r="2603" spans="1:17" x14ac:dyDescent="0.4">
      <c r="A2603" t="s">
        <v>1137</v>
      </c>
      <c r="L2603"/>
      <c r="Q2603"/>
    </row>
    <row r="2604" spans="1:17" x14ac:dyDescent="0.4">
      <c r="A2604" t="s">
        <v>1138</v>
      </c>
      <c r="L2604"/>
      <c r="Q2604"/>
    </row>
    <row r="2605" spans="1:17" x14ac:dyDescent="0.4">
      <c r="A2605" t="s">
        <v>1139</v>
      </c>
      <c r="L2605"/>
      <c r="Q2605"/>
    </row>
    <row r="2606" spans="1:17" x14ac:dyDescent="0.4">
      <c r="A2606" t="s">
        <v>1137</v>
      </c>
      <c r="L2606"/>
      <c r="Q2606"/>
    </row>
    <row r="2607" spans="1:17" x14ac:dyDescent="0.4">
      <c r="A2607" t="s">
        <v>1140</v>
      </c>
      <c r="L2607"/>
      <c r="Q2607"/>
    </row>
    <row r="2608" spans="1:17" x14ac:dyDescent="0.4">
      <c r="A2608" t="s">
        <v>1141</v>
      </c>
      <c r="L2608"/>
      <c r="Q2608"/>
    </row>
    <row r="2610" spans="1:17" x14ac:dyDescent="0.4">
      <c r="A2610" s="4" t="s">
        <v>1142</v>
      </c>
      <c r="L2610"/>
      <c r="Q2610"/>
    </row>
    <row r="2612" spans="1:17" x14ac:dyDescent="0.4">
      <c r="A2612" s="4" t="str">
        <f>"time dd if=/dev/zero of=/dev/" &amp; $D$21 &amp; " bs=1M &amp;"</f>
        <v>time dd if=/dev/zero of=/dev/sda bs=1M &amp;</v>
      </c>
      <c r="L2612"/>
      <c r="Q2612"/>
    </row>
    <row r="2613" spans="1:17" x14ac:dyDescent="0.4">
      <c r="A2613" s="4" t="str">
        <f>"time dd if=/dev/zero of=/dev/" &amp; $D$22 &amp; " bs=1M &amp;"</f>
        <v>time dd if=/dev/zero of=/dev/sdb bs=1M &amp;</v>
      </c>
      <c r="L2613"/>
      <c r="Q2613"/>
    </row>
    <row r="2615" spans="1:17" x14ac:dyDescent="0.4">
      <c r="A2615" t="s">
        <v>1143</v>
      </c>
      <c r="L2615"/>
      <c r="Q2615"/>
    </row>
    <row r="2616" spans="1:17" x14ac:dyDescent="0.4">
      <c r="A2616" s="4" t="s">
        <v>1144</v>
      </c>
      <c r="L2616"/>
      <c r="Q2616"/>
    </row>
    <row r="2618" spans="1:17" x14ac:dyDescent="0.4">
      <c r="A2618" t="s">
        <v>1145</v>
      </c>
      <c r="L2618"/>
      <c r="Q2618"/>
    </row>
    <row r="2619" spans="1:17" x14ac:dyDescent="0.4">
      <c r="A2619" s="4" t="s">
        <v>1146</v>
      </c>
      <c r="L2619"/>
      <c r="Q2619"/>
    </row>
    <row r="2623" spans="1:17" x14ac:dyDescent="0.4">
      <c r="A2623" t="s">
        <v>1147</v>
      </c>
      <c r="L2623"/>
      <c r="Q2623"/>
    </row>
    <row r="2625" spans="1:17" x14ac:dyDescent="0.4">
      <c r="A2625" t="s">
        <v>1136</v>
      </c>
      <c r="L2625"/>
      <c r="Q2625"/>
    </row>
    <row r="2626" spans="1:17" x14ac:dyDescent="0.4">
      <c r="A2626" t="s">
        <v>1137</v>
      </c>
      <c r="L2626"/>
      <c r="Q2626"/>
    </row>
    <row r="2627" spans="1:17" x14ac:dyDescent="0.4">
      <c r="A2627" t="s">
        <v>1138</v>
      </c>
      <c r="L2627"/>
      <c r="Q2627"/>
    </row>
    <row r="2628" spans="1:17" x14ac:dyDescent="0.4">
      <c r="A2628" t="s">
        <v>1139</v>
      </c>
      <c r="L2628"/>
      <c r="Q2628"/>
    </row>
    <row r="2629" spans="1:17" x14ac:dyDescent="0.4">
      <c r="A2629" t="s">
        <v>1137</v>
      </c>
      <c r="L2629"/>
      <c r="Q2629"/>
    </row>
    <row r="2630" spans="1:17" x14ac:dyDescent="0.4">
      <c r="A2630" t="s">
        <v>1140</v>
      </c>
      <c r="L2630"/>
      <c r="Q2630"/>
    </row>
    <row r="2631" spans="1:17" x14ac:dyDescent="0.4">
      <c r="A2631" t="s">
        <v>1141</v>
      </c>
      <c r="L2631"/>
      <c r="Q2631"/>
    </row>
    <row r="2633" spans="1:17" x14ac:dyDescent="0.4">
      <c r="A2633" s="4" t="s">
        <v>1148</v>
      </c>
      <c r="L2633"/>
      <c r="Q2633"/>
    </row>
    <row r="2634" spans="1:17" x14ac:dyDescent="0.4">
      <c r="A2634" s="4" t="str">
        <f>"ip a a " &amp; $D$15 &amp; "/" &amp; $D$17 &amp; " dev " &amp; $D$20</f>
        <v>ip a a 172.28.88.101/16 dev eth0</v>
      </c>
      <c r="L2634"/>
      <c r="Q2634"/>
    </row>
    <row r="2635" spans="1:17" x14ac:dyDescent="0.4">
      <c r="A2635" s="4" t="s">
        <v>1148</v>
      </c>
      <c r="L2635"/>
      <c r="Q2635"/>
    </row>
    <row r="2636" spans="1:17" x14ac:dyDescent="0.4">
      <c r="A2636" s="4"/>
      <c r="L2636"/>
      <c r="Q2636"/>
    </row>
    <row r="2637" spans="1:17" x14ac:dyDescent="0.4">
      <c r="A2637" s="4" t="str">
        <f>"ip r a default via " &amp; $D$16</f>
        <v>ip r a default via 172.28.0.1</v>
      </c>
      <c r="F2637" t="s">
        <v>1295</v>
      </c>
      <c r="L2637"/>
      <c r="Q2637"/>
    </row>
    <row r="2638" spans="1:17" x14ac:dyDescent="0.4">
      <c r="A2638" s="4" t="s">
        <v>110</v>
      </c>
      <c r="L2638"/>
      <c r="Q2638"/>
    </row>
    <row r="2639" spans="1:17" x14ac:dyDescent="0.4">
      <c r="A2639" s="4"/>
      <c r="L2639"/>
      <c r="Q2639"/>
    </row>
    <row r="2640" spans="1:17" x14ac:dyDescent="0.4">
      <c r="A2640" s="4" t="s">
        <v>111</v>
      </c>
      <c r="L2640"/>
      <c r="Q2640"/>
    </row>
    <row r="2644" spans="1:17" x14ac:dyDescent="0.4">
      <c r="A2644" t="s">
        <v>1149</v>
      </c>
      <c r="L2644"/>
      <c r="Q2644"/>
    </row>
    <row r="2646" spans="1:17" x14ac:dyDescent="0.4">
      <c r="A2646" s="4" t="s">
        <v>49</v>
      </c>
      <c r="F2646" s="6" t="s">
        <v>1255</v>
      </c>
      <c r="L2646"/>
      <c r="Q2646"/>
    </row>
    <row r="2647" spans="1:17" x14ac:dyDescent="0.4">
      <c r="A2647" s="4"/>
      <c r="L2647"/>
      <c r="Q2647"/>
    </row>
    <row r="2648" spans="1:17" x14ac:dyDescent="0.4">
      <c r="A2648" s="4" t="str">
        <f>"time dd if=/dev/urandom of=/dev/" &amp; $D$21 &amp; " bs=1M &amp;"</f>
        <v>time dd if=/dev/urandom of=/dev/sda bs=1M &amp;</v>
      </c>
      <c r="L2648"/>
      <c r="Q2648"/>
    </row>
    <row r="2649" spans="1:17" x14ac:dyDescent="0.4">
      <c r="A2649" s="4" t="str">
        <f>"time dd if=/dev/urandom of=/dev/" &amp; $D$22 &amp; " bs=1M &amp;"</f>
        <v>time dd if=/dev/urandom of=/dev/sdb bs=1M &amp;</v>
      </c>
      <c r="L2649"/>
      <c r="Q2649"/>
    </row>
    <row r="2651" spans="1:17" x14ac:dyDescent="0.4">
      <c r="A2651" t="s">
        <v>1143</v>
      </c>
      <c r="L2651"/>
      <c r="Q2651"/>
    </row>
    <row r="2652" spans="1:17" x14ac:dyDescent="0.4">
      <c r="A2652" s="4" t="s">
        <v>1144</v>
      </c>
      <c r="L2652"/>
      <c r="Q2652"/>
    </row>
    <row r="2656" spans="1:17" x14ac:dyDescent="0.4">
      <c r="A2656" t="s">
        <v>1150</v>
      </c>
      <c r="L2656"/>
      <c r="Q2656"/>
    </row>
    <row r="2657" spans="1:17" x14ac:dyDescent="0.4">
      <c r="A2657" s="4" t="str">
        <f>"scp -o 'StrictHostKeyChecking no' /backup/common/lvm/{disk1,disk2,vg0}.cfg root@" &amp; $D$15 &amp; ":"</f>
        <v>scp -o 'StrictHostKeyChecking no' /backup/common/lvm/{disk1,disk2,vg0}.cfg root@172.28.88.101:</v>
      </c>
      <c r="L2657"/>
      <c r="Q2657"/>
    </row>
    <row r="2658" spans="1:17" x14ac:dyDescent="0.4">
      <c r="A2658" t="s">
        <v>1151</v>
      </c>
      <c r="L2658"/>
      <c r="Q2658"/>
    </row>
    <row r="2662" spans="1:17" x14ac:dyDescent="0.4">
      <c r="A2662" s="4" t="s">
        <v>49</v>
      </c>
      <c r="L2662"/>
      <c r="Q2662"/>
    </row>
    <row r="2663" spans="1:17" x14ac:dyDescent="0.4">
      <c r="A2663" s="4"/>
      <c r="L2663"/>
      <c r="Q2663"/>
    </row>
    <row r="2664" spans="1:17" x14ac:dyDescent="0.4">
      <c r="A2664" s="3" t="str">
        <f>"sfdisk /dev/" &amp; $D$21 &amp; " &lt; disk1.cfg"</f>
        <v>sfdisk /dev/sda &lt; disk1.cfg</v>
      </c>
      <c r="L2664"/>
      <c r="Q2664"/>
    </row>
    <row r="2665" spans="1:17" x14ac:dyDescent="0.4">
      <c r="A2665" s="3" t="str">
        <f>"sfdisk /dev/" &amp; $D$22 &amp; " &lt; disk2.cfg"</f>
        <v>sfdisk /dev/sdb &lt; disk2.cfg</v>
      </c>
      <c r="L2665"/>
      <c r="Q2665"/>
    </row>
    <row r="2666" spans="1:17" x14ac:dyDescent="0.4">
      <c r="A2666" s="4"/>
      <c r="L2666"/>
      <c r="Q2666"/>
    </row>
    <row r="2667" spans="1:17" x14ac:dyDescent="0.4">
      <c r="A2667" s="4" t="s">
        <v>975</v>
      </c>
      <c r="L2667"/>
      <c r="Q2667"/>
    </row>
    <row r="2668" spans="1:17" x14ac:dyDescent="0.4">
      <c r="A2668" s="4" t="s">
        <v>976</v>
      </c>
      <c r="L2668"/>
      <c r="Q2668"/>
    </row>
    <row r="2669" spans="1:17" x14ac:dyDescent="0.4">
      <c r="A2669" s="4"/>
      <c r="L2669"/>
      <c r="Q2669"/>
    </row>
    <row r="2670" spans="1:17" x14ac:dyDescent="0.4">
      <c r="A2670" s="7" t="s">
        <v>1325</v>
      </c>
    </row>
    <row r="2671" spans="1:17" x14ac:dyDescent="0.4">
      <c r="A2671" s="4" t="s">
        <v>1088</v>
      </c>
    </row>
    <row r="2672" spans="1:17" x14ac:dyDescent="0.4">
      <c r="A2672" t="s">
        <v>300</v>
      </c>
      <c r="L2672"/>
      <c r="Q2672"/>
    </row>
    <row r="2673" spans="1:17" x14ac:dyDescent="0.4">
      <c r="A2673" s="4" t="s">
        <v>1316</v>
      </c>
    </row>
    <row r="2674" spans="1:17" x14ac:dyDescent="0.4">
      <c r="A2674" s="4" t="s">
        <v>232</v>
      </c>
    </row>
    <row r="2675" spans="1:17" x14ac:dyDescent="0.4">
      <c r="A2675" s="4"/>
    </row>
    <row r="2676" spans="1:17" x14ac:dyDescent="0.4">
      <c r="A2676" s="4" t="s">
        <v>981</v>
      </c>
      <c r="L2676"/>
      <c r="Q2676"/>
    </row>
    <row r="2677" spans="1:17" x14ac:dyDescent="0.4">
      <c r="A2677" s="4" t="s">
        <v>982</v>
      </c>
      <c r="L2677"/>
      <c r="Q2677"/>
    </row>
    <row r="2678" spans="1:17" x14ac:dyDescent="0.4">
      <c r="L2678"/>
      <c r="Q2678"/>
    </row>
    <row r="2679" spans="1:17" x14ac:dyDescent="0.4">
      <c r="A2679" s="4" t="s">
        <v>985</v>
      </c>
      <c r="L2679"/>
      <c r="Q2679"/>
    </row>
    <row r="2680" spans="1:17" x14ac:dyDescent="0.4">
      <c r="A2680" s="4" t="s">
        <v>986</v>
      </c>
    </row>
    <row r="2681" spans="1:17" x14ac:dyDescent="0.4">
      <c r="L2681"/>
      <c r="Q2681"/>
    </row>
    <row r="2682" spans="1:17" x14ac:dyDescent="0.4">
      <c r="A2682" s="4" t="s">
        <v>983</v>
      </c>
      <c r="L2682"/>
      <c r="Q2682"/>
    </row>
    <row r="2683" spans="1:17" x14ac:dyDescent="0.4">
      <c r="A2683" s="4" t="s">
        <v>984</v>
      </c>
      <c r="L2683"/>
      <c r="Q2683"/>
    </row>
    <row r="2685" spans="1:17" x14ac:dyDescent="0.4">
      <c r="A2685" s="4" t="s">
        <v>1301</v>
      </c>
      <c r="L2685"/>
      <c r="Q2685"/>
    </row>
    <row r="2686" spans="1:17" x14ac:dyDescent="0.4">
      <c r="A2686" s="4" t="s">
        <v>1302</v>
      </c>
      <c r="L2686"/>
      <c r="Q2686"/>
    </row>
    <row r="2687" spans="1:17" x14ac:dyDescent="0.4">
      <c r="A2687" s="4" t="s">
        <v>1152</v>
      </c>
      <c r="L2687"/>
      <c r="Q2687"/>
    </row>
    <row r="2688" spans="1:17" x14ac:dyDescent="0.4">
      <c r="A2688" s="4"/>
      <c r="L2688"/>
      <c r="Q2688"/>
    </row>
    <row r="2689" spans="1:17" x14ac:dyDescent="0.4">
      <c r="A2689" s="4" t="s">
        <v>70</v>
      </c>
      <c r="L2689"/>
      <c r="Q2689"/>
    </row>
    <row r="2690" spans="1:17" x14ac:dyDescent="0.4">
      <c r="A2690" s="4" t="s">
        <v>71</v>
      </c>
      <c r="L2690"/>
      <c r="Q2690"/>
    </row>
    <row r="2691" spans="1:17" x14ac:dyDescent="0.4">
      <c r="A2691" s="4"/>
      <c r="L2691"/>
      <c r="Q2691"/>
    </row>
    <row r="2692" spans="1:17" x14ac:dyDescent="0.4">
      <c r="A2692" s="4" t="s">
        <v>68</v>
      </c>
      <c r="L2692"/>
      <c r="Q2692"/>
    </row>
    <row r="2693" spans="1:17" x14ac:dyDescent="0.4">
      <c r="A2693" s="4" t="s">
        <v>304</v>
      </c>
      <c r="L2693"/>
      <c r="Q2693"/>
    </row>
    <row r="2694" spans="1:17" x14ac:dyDescent="0.4">
      <c r="A2694" s="4"/>
      <c r="L2694"/>
      <c r="Q2694"/>
    </row>
    <row r="2695" spans="1:17" x14ac:dyDescent="0.4">
      <c r="A2695" s="4" t="s">
        <v>305</v>
      </c>
      <c r="L2695"/>
      <c r="Q2695"/>
    </row>
    <row r="2696" spans="1:17" x14ac:dyDescent="0.4">
      <c r="A2696" s="4"/>
      <c r="L2696"/>
      <c r="Q2696"/>
    </row>
    <row r="2697" spans="1:17" x14ac:dyDescent="0.4">
      <c r="A2697" s="4" t="s">
        <v>1153</v>
      </c>
      <c r="L2697"/>
      <c r="Q2697"/>
    </row>
    <row r="2698" spans="1:17" x14ac:dyDescent="0.4">
      <c r="A2698" s="4" t="s">
        <v>1154</v>
      </c>
      <c r="L2698"/>
      <c r="Q2698"/>
    </row>
    <row r="2699" spans="1:17" x14ac:dyDescent="0.4">
      <c r="A2699" s="4" t="s">
        <v>1155</v>
      </c>
      <c r="L2699"/>
      <c r="Q2699"/>
    </row>
    <row r="2700" spans="1:17" x14ac:dyDescent="0.4">
      <c r="A2700" s="4" t="s">
        <v>1156</v>
      </c>
      <c r="L2700"/>
      <c r="Q2700"/>
    </row>
    <row r="2701" spans="1:17" x14ac:dyDescent="0.4">
      <c r="A2701" s="4" t="s">
        <v>1157</v>
      </c>
      <c r="L2701"/>
      <c r="Q2701"/>
    </row>
    <row r="2702" spans="1:17" x14ac:dyDescent="0.4">
      <c r="A2702" s="4"/>
      <c r="L2702"/>
      <c r="Q2702"/>
    </row>
    <row r="2703" spans="1:17" x14ac:dyDescent="0.4">
      <c r="A2703" s="4" t="s">
        <v>1158</v>
      </c>
      <c r="L2703"/>
      <c r="Q2703"/>
    </row>
    <row r="2707" spans="1:17" x14ac:dyDescent="0.4">
      <c r="A2707" t="s">
        <v>1150</v>
      </c>
      <c r="L2707"/>
      <c r="Q2707"/>
    </row>
    <row r="2708" spans="1:17" x14ac:dyDescent="0.4">
      <c r="A2708" s="6" t="str">
        <f>$B$2595</f>
        <v>BK=/backup/peer/os/dev_os.tgz_20210309_121312~</v>
      </c>
      <c r="L2708"/>
      <c r="Q2708"/>
    </row>
    <row r="2709" spans="1:17" x14ac:dyDescent="0.4">
      <c r="A2709" s="4" t="str">
        <f>"scp -o 'StrictHostKeyChecking no' $BK root@" &amp; $D$15 &amp; ":/mnt/sysimage/backup/self/os/dev_os.tgz"</f>
        <v>scp -o 'StrictHostKeyChecking no' $BK root@172.28.88.101:/mnt/sysimage/backup/self/os/dev_os.tgz</v>
      </c>
      <c r="L2709"/>
      <c r="Q2709"/>
    </row>
    <row r="2710" spans="1:17" x14ac:dyDescent="0.4">
      <c r="A2710" t="s">
        <v>1151</v>
      </c>
      <c r="L2710"/>
      <c r="Q2710"/>
    </row>
    <row r="2714" spans="1:17" x14ac:dyDescent="0.4">
      <c r="A2714" s="4" t="s">
        <v>1159</v>
      </c>
      <c r="L2714"/>
      <c r="Q2714"/>
    </row>
    <row r="2715" spans="1:17" x14ac:dyDescent="0.4">
      <c r="A2715" s="4" t="s">
        <v>1160</v>
      </c>
      <c r="L2715"/>
      <c r="Q2715"/>
    </row>
    <row r="2716" spans="1:17" x14ac:dyDescent="0.4">
      <c r="A2716" s="4" t="s">
        <v>185</v>
      </c>
      <c r="L2716"/>
      <c r="Q2716"/>
    </row>
    <row r="2717" spans="1:17" x14ac:dyDescent="0.4">
      <c r="A2717" s="4"/>
      <c r="L2717"/>
      <c r="Q2717"/>
    </row>
    <row r="2718" spans="1:17" x14ac:dyDescent="0.4">
      <c r="A2718" s="4" t="s">
        <v>1161</v>
      </c>
      <c r="L2718"/>
      <c r="Q2718"/>
    </row>
    <row r="2719" spans="1:17" x14ac:dyDescent="0.4">
      <c r="A2719" s="4" t="s">
        <v>1162</v>
      </c>
      <c r="L2719"/>
      <c r="Q2719"/>
    </row>
    <row r="2720" spans="1:17" x14ac:dyDescent="0.4">
      <c r="A2720" s="4" t="s">
        <v>1163</v>
      </c>
      <c r="L2720"/>
      <c r="Q2720"/>
    </row>
    <row r="2721" spans="1:17" x14ac:dyDescent="0.4">
      <c r="A2721" s="4" t="s">
        <v>1164</v>
      </c>
      <c r="L2721"/>
      <c r="Q2721"/>
    </row>
    <row r="2723" spans="1:17" x14ac:dyDescent="0.4">
      <c r="A2723" s="4" t="s">
        <v>1165</v>
      </c>
      <c r="L2723"/>
      <c r="Q2723"/>
    </row>
    <row r="2724" spans="1:17" x14ac:dyDescent="0.4">
      <c r="A2724" s="4"/>
      <c r="L2724"/>
      <c r="Q2724"/>
    </row>
    <row r="2725" spans="1:17" x14ac:dyDescent="0.4">
      <c r="A2725" s="4" t="s">
        <v>1166</v>
      </c>
      <c r="L2725"/>
      <c r="Q2725"/>
    </row>
    <row r="2726" spans="1:17" x14ac:dyDescent="0.4">
      <c r="A2726" s="4"/>
      <c r="L2726"/>
      <c r="Q2726"/>
    </row>
    <row r="2727" spans="1:17" x14ac:dyDescent="0.4">
      <c r="A2727" s="4" t="str">
        <f>"grub2-install /dev/" &amp; $D$21</f>
        <v>grub2-install /dev/sda</v>
      </c>
      <c r="L2727"/>
      <c r="Q2727"/>
    </row>
    <row r="2728" spans="1:17" x14ac:dyDescent="0.4">
      <c r="A2728" s="4"/>
      <c r="F2728" t="s">
        <v>1334</v>
      </c>
      <c r="L2728"/>
      <c r="Q2728"/>
    </row>
    <row r="2729" spans="1:17" x14ac:dyDescent="0.4">
      <c r="A2729" s="4" t="s">
        <v>1146</v>
      </c>
      <c r="L2729"/>
      <c r="Q2729"/>
    </row>
    <row r="2733" spans="1:17" x14ac:dyDescent="0.4">
      <c r="A2733" s="4" t="s">
        <v>1167</v>
      </c>
      <c r="L2733"/>
      <c r="Q2733"/>
    </row>
    <row r="2734" spans="1:17" x14ac:dyDescent="0.4">
      <c r="A2734" s="4" t="s">
        <v>1168</v>
      </c>
      <c r="L2734"/>
      <c r="Q2734"/>
    </row>
    <row r="2735" spans="1:17" x14ac:dyDescent="0.4">
      <c r="A2735" s="4" t="s">
        <v>1169</v>
      </c>
      <c r="L2735"/>
      <c r="Q2735"/>
    </row>
    <row r="2736" spans="1:17" x14ac:dyDescent="0.4">
      <c r="A2736" s="4" t="s">
        <v>1170</v>
      </c>
      <c r="L2736"/>
      <c r="Q2736"/>
    </row>
    <row r="2737" spans="1:17" x14ac:dyDescent="0.4">
      <c r="A2737" s="4"/>
      <c r="L2737"/>
      <c r="Q2737"/>
    </row>
    <row r="2738" spans="1:17" x14ac:dyDescent="0.4">
      <c r="A2738" s="4" t="s">
        <v>1171</v>
      </c>
      <c r="L2738"/>
      <c r="Q2738"/>
    </row>
    <row r="2739" spans="1:17" x14ac:dyDescent="0.4">
      <c r="A2739" s="4" t="s">
        <v>1172</v>
      </c>
      <c r="L2739"/>
      <c r="Q2739"/>
    </row>
    <row r="2740" spans="1:17" x14ac:dyDescent="0.4">
      <c r="A2740" s="4" t="s">
        <v>1173</v>
      </c>
      <c r="L2740"/>
      <c r="Q2740"/>
    </row>
    <row r="2741" spans="1:17" x14ac:dyDescent="0.4">
      <c r="A2741" s="4"/>
      <c r="L2741"/>
      <c r="Q2741"/>
    </row>
    <row r="2742" spans="1:17" x14ac:dyDescent="0.4">
      <c r="A2742" s="4" t="s">
        <v>1174</v>
      </c>
      <c r="L2742"/>
      <c r="Q2742"/>
    </row>
    <row r="2746" spans="1:17" x14ac:dyDescent="0.4">
      <c r="A2746" t="s">
        <v>1175</v>
      </c>
      <c r="L2746"/>
      <c r="Q2746"/>
    </row>
    <row r="2748" spans="1:17" x14ac:dyDescent="0.4">
      <c r="A2748" t="s">
        <v>1182</v>
      </c>
      <c r="L2748"/>
      <c r="Q2748"/>
    </row>
    <row r="2754" spans="1:17" x14ac:dyDescent="0.4">
      <c r="A2754" t="s">
        <v>306</v>
      </c>
      <c r="L2754"/>
      <c r="Q2754"/>
    </row>
    <row r="2756" spans="1:17" x14ac:dyDescent="0.4">
      <c r="A2756" t="s">
        <v>307</v>
      </c>
      <c r="L2756"/>
      <c r="Q2756"/>
    </row>
    <row r="2757" spans="1:17" x14ac:dyDescent="0.4">
      <c r="A2757" s="4" t="s">
        <v>308</v>
      </c>
      <c r="L2757"/>
      <c r="Q2757"/>
    </row>
    <row r="2758" spans="1:17" x14ac:dyDescent="0.4">
      <c r="A2758" s="4" t="s">
        <v>309</v>
      </c>
      <c r="L2758"/>
      <c r="Q2758"/>
    </row>
    <row r="2759" spans="1:17" x14ac:dyDescent="0.4">
      <c r="A2759" s="4" t="s">
        <v>310</v>
      </c>
      <c r="L2759"/>
      <c r="Q2759"/>
    </row>
    <row r="2760" spans="1:17" x14ac:dyDescent="0.4">
      <c r="A2760" s="4" t="s">
        <v>308</v>
      </c>
      <c r="L2760"/>
      <c r="Q2760"/>
    </row>
    <row r="2762" spans="1:17" x14ac:dyDescent="0.4">
      <c r="A2762" t="s">
        <v>311</v>
      </c>
      <c r="L2762"/>
      <c r="Q2762"/>
    </row>
    <row r="2763" spans="1:17" x14ac:dyDescent="0.4">
      <c r="A2763" s="4" t="s">
        <v>312</v>
      </c>
      <c r="L2763"/>
      <c r="Q2763"/>
    </row>
    <row r="2764" spans="1:17" x14ac:dyDescent="0.4">
      <c r="A2764" s="4" t="s">
        <v>313</v>
      </c>
      <c r="L2764"/>
      <c r="Q2764"/>
    </row>
    <row r="2766" spans="1:17" x14ac:dyDescent="0.4">
      <c r="A2766" t="s">
        <v>314</v>
      </c>
      <c r="L2766"/>
      <c r="Q2766"/>
    </row>
    <row r="2767" spans="1:17" x14ac:dyDescent="0.4">
      <c r="A2767" s="4" t="s">
        <v>315</v>
      </c>
      <c r="L2767"/>
      <c r="Q2767"/>
    </row>
    <row r="2769" spans="1:17" x14ac:dyDescent="0.4">
      <c r="A2769" t="s">
        <v>316</v>
      </c>
      <c r="L2769"/>
      <c r="Q2769"/>
    </row>
    <row r="2770" spans="1:17" x14ac:dyDescent="0.4">
      <c r="A2770" s="4" t="s">
        <v>317</v>
      </c>
      <c r="L2770"/>
      <c r="Q2770"/>
    </row>
    <row r="2771" spans="1:17" x14ac:dyDescent="0.4">
      <c r="A2771" s="4" t="s">
        <v>318</v>
      </c>
      <c r="L2771"/>
      <c r="Q2771"/>
    </row>
    <row r="2773" spans="1:17" x14ac:dyDescent="0.4">
      <c r="A2773" t="s">
        <v>319</v>
      </c>
      <c r="L2773"/>
      <c r="Q2773"/>
    </row>
    <row r="2774" spans="1:17" x14ac:dyDescent="0.4">
      <c r="A2774" s="4" t="s">
        <v>320</v>
      </c>
      <c r="L2774"/>
      <c r="Q2774"/>
    </row>
    <row r="2776" spans="1:17" x14ac:dyDescent="0.4">
      <c r="A2776" t="s">
        <v>321</v>
      </c>
      <c r="Q2776"/>
    </row>
    <row r="2777" spans="1:17" x14ac:dyDescent="0.4">
      <c r="A2777" s="4" t="s">
        <v>301</v>
      </c>
      <c r="Q2777"/>
    </row>
    <row r="2779" spans="1:17" x14ac:dyDescent="0.4">
      <c r="A2779" t="s">
        <v>322</v>
      </c>
      <c r="Q2779"/>
    </row>
    <row r="2780" spans="1:17" x14ac:dyDescent="0.4">
      <c r="A2780" s="4" t="s">
        <v>312</v>
      </c>
      <c r="Q2780"/>
    </row>
    <row r="2781" spans="1:17" x14ac:dyDescent="0.4">
      <c r="A2781" s="4" t="s">
        <v>313</v>
      </c>
      <c r="Q2781"/>
    </row>
    <row r="2782" spans="1:17" x14ac:dyDescent="0.4">
      <c r="A2782" s="4" t="s">
        <v>323</v>
      </c>
      <c r="Q2782"/>
    </row>
    <row r="2784" spans="1:17" x14ac:dyDescent="0.4">
      <c r="A2784" t="s">
        <v>1181</v>
      </c>
      <c r="L2784"/>
      <c r="Q2784"/>
    </row>
    <row r="2786" spans="1:17" x14ac:dyDescent="0.4">
      <c r="A2786" t="s">
        <v>1179</v>
      </c>
      <c r="L2786"/>
      <c r="Q2786"/>
    </row>
    <row r="2787" spans="1:17" x14ac:dyDescent="0.4">
      <c r="A2787" s="4" t="s">
        <v>324</v>
      </c>
      <c r="L2787"/>
      <c r="Q2787"/>
    </row>
    <row r="2788" spans="1:17" x14ac:dyDescent="0.4">
      <c r="A2788" s="4" t="s">
        <v>1180</v>
      </c>
      <c r="Q2788"/>
    </row>
    <row r="2789" spans="1:17" x14ac:dyDescent="0.4">
      <c r="A2789" s="4"/>
      <c r="Q2789"/>
    </row>
    <row r="2790" spans="1:17" x14ac:dyDescent="0.4">
      <c r="A2790" s="4"/>
      <c r="Q2790"/>
    </row>
    <row r="2794" spans="1:17" x14ac:dyDescent="0.4">
      <c r="A2794" t="s">
        <v>1254</v>
      </c>
      <c r="L2794"/>
      <c r="Q2794"/>
    </row>
    <row r="2795" spans="1:17" x14ac:dyDescent="0.4">
      <c r="A2795" t="s">
        <v>149</v>
      </c>
      <c r="L2795"/>
      <c r="Q2795"/>
    </row>
    <row r="2796" spans="1:17" x14ac:dyDescent="0.4">
      <c r="A2796" t="s">
        <v>150</v>
      </c>
      <c r="L2796"/>
      <c r="Q2796"/>
    </row>
    <row r="2797" spans="1:17" x14ac:dyDescent="0.4">
      <c r="A2797" s="4" t="s">
        <v>151</v>
      </c>
      <c r="L2797"/>
      <c r="M2797" t="s">
        <v>1312</v>
      </c>
      <c r="Q2797"/>
    </row>
    <row r="2798" spans="1:17" x14ac:dyDescent="0.4">
      <c r="A2798" s="4" t="s">
        <v>1128</v>
      </c>
      <c r="L2798"/>
      <c r="N2798" t="s">
        <v>1313</v>
      </c>
      <c r="Q2798"/>
    </row>
    <row r="2799" spans="1:17" x14ac:dyDescent="0.4">
      <c r="A2799" s="4" t="s">
        <v>152</v>
      </c>
      <c r="L2799"/>
      <c r="Q2799"/>
    </row>
    <row r="2800" spans="1:17" x14ac:dyDescent="0.4">
      <c r="A2800" s="4" t="s">
        <v>153</v>
      </c>
      <c r="L2800"/>
      <c r="Q2800"/>
    </row>
    <row r="2802" spans="1:17" x14ac:dyDescent="0.4">
      <c r="A2802" t="s">
        <v>154</v>
      </c>
      <c r="L2802"/>
      <c r="Q2802"/>
    </row>
    <row r="2803" spans="1:17" x14ac:dyDescent="0.4">
      <c r="A2803" s="4" t="s">
        <v>155</v>
      </c>
      <c r="L2803"/>
      <c r="Q2803"/>
    </row>
    <row r="2804" spans="1:17" x14ac:dyDescent="0.4">
      <c r="A2804" s="4" t="s">
        <v>156</v>
      </c>
      <c r="L2804"/>
      <c r="Q2804"/>
    </row>
    <row r="2805" spans="1:17" x14ac:dyDescent="0.4">
      <c r="A2805" s="4" t="s">
        <v>157</v>
      </c>
      <c r="L2805"/>
      <c r="Q2805"/>
    </row>
    <row r="2806" spans="1:17" x14ac:dyDescent="0.4">
      <c r="A2806" s="4" t="s">
        <v>158</v>
      </c>
      <c r="L2806"/>
      <c r="Q2806"/>
    </row>
    <row r="2807" spans="1:17" x14ac:dyDescent="0.4">
      <c r="A2807" s="4"/>
      <c r="L2807"/>
      <c r="Q2807"/>
    </row>
    <row r="2808" spans="1:17" x14ac:dyDescent="0.4">
      <c r="A2808" s="4" t="s">
        <v>159</v>
      </c>
      <c r="L2808"/>
      <c r="Q2808"/>
    </row>
    <row r="2809" spans="1:17" x14ac:dyDescent="0.4">
      <c r="A2809" s="4" t="s">
        <v>57</v>
      </c>
      <c r="L2809"/>
      <c r="Q2809"/>
    </row>
    <row r="2810" spans="1:17" x14ac:dyDescent="0.4">
      <c r="A2810" s="4" t="s">
        <v>160</v>
      </c>
      <c r="L2810"/>
      <c r="Q2810"/>
    </row>
    <row r="2811" spans="1:17" x14ac:dyDescent="0.4">
      <c r="A2811" s="4" t="s">
        <v>161</v>
      </c>
      <c r="L2811"/>
      <c r="Q2811"/>
    </row>
    <row r="2812" spans="1:17" x14ac:dyDescent="0.4">
      <c r="A2812" s="4" t="s">
        <v>162</v>
      </c>
      <c r="L2812"/>
      <c r="Q2812"/>
    </row>
    <row r="2813" spans="1:17" x14ac:dyDescent="0.4">
      <c r="A2813" s="4" t="s">
        <v>163</v>
      </c>
      <c r="L2813"/>
      <c r="Q2813"/>
    </row>
    <row r="2814" spans="1:17" x14ac:dyDescent="0.4">
      <c r="A2814" s="4" t="s">
        <v>61</v>
      </c>
      <c r="L2814"/>
      <c r="Q2814"/>
    </row>
    <row r="2815" spans="1:17" x14ac:dyDescent="0.4">
      <c r="A2815" s="4"/>
      <c r="L2815"/>
      <c r="Q2815"/>
    </row>
    <row r="2816" spans="1:17" x14ac:dyDescent="0.4">
      <c r="A2816" s="4" t="s">
        <v>164</v>
      </c>
      <c r="L2816"/>
      <c r="Q2816"/>
    </row>
    <row r="2817" spans="1:17" x14ac:dyDescent="0.4">
      <c r="A2817" s="4" t="s">
        <v>165</v>
      </c>
      <c r="L2817"/>
      <c r="Q2817"/>
    </row>
    <row r="2818" spans="1:17" x14ac:dyDescent="0.4">
      <c r="A2818" s="4" t="s">
        <v>166</v>
      </c>
      <c r="L2818"/>
      <c r="Q2818"/>
    </row>
    <row r="2819" spans="1:17" x14ac:dyDescent="0.4">
      <c r="A2819" s="4" t="s">
        <v>167</v>
      </c>
      <c r="L2819"/>
      <c r="Q2819"/>
    </row>
    <row r="2820" spans="1:17" x14ac:dyDescent="0.4">
      <c r="A2820" s="4" t="s">
        <v>168</v>
      </c>
      <c r="L2820"/>
      <c r="Q2820"/>
    </row>
    <row r="2821" spans="1:17" x14ac:dyDescent="0.4">
      <c r="A2821" s="4" t="s">
        <v>169</v>
      </c>
      <c r="L2821"/>
      <c r="Q2821"/>
    </row>
    <row r="2822" spans="1:17" x14ac:dyDescent="0.4">
      <c r="A2822" s="4" t="s">
        <v>170</v>
      </c>
      <c r="L2822"/>
      <c r="Q2822"/>
    </row>
    <row r="2823" spans="1:17" x14ac:dyDescent="0.4">
      <c r="A2823" s="4"/>
      <c r="L2823"/>
      <c r="Q2823"/>
    </row>
    <row r="2824" spans="1:17" x14ac:dyDescent="0.4">
      <c r="A2824" s="4" t="s">
        <v>171</v>
      </c>
      <c r="L2824"/>
      <c r="Q2824"/>
    </row>
    <row r="2825" spans="1:17" x14ac:dyDescent="0.4">
      <c r="A2825" s="4" t="s">
        <v>172</v>
      </c>
      <c r="L2825"/>
      <c r="Q2825"/>
    </row>
    <row r="2826" spans="1:17" x14ac:dyDescent="0.4">
      <c r="A2826" s="4" t="s">
        <v>173</v>
      </c>
      <c r="L2826"/>
      <c r="Q2826"/>
    </row>
    <row r="2827" spans="1:17" x14ac:dyDescent="0.4">
      <c r="A2827" s="4" t="s">
        <v>168</v>
      </c>
      <c r="L2827"/>
      <c r="Q2827"/>
    </row>
    <row r="2828" spans="1:17" x14ac:dyDescent="0.4">
      <c r="A2828" s="4" t="s">
        <v>169</v>
      </c>
      <c r="L2828"/>
      <c r="Q2828"/>
    </row>
    <row r="2829" spans="1:17" x14ac:dyDescent="0.4">
      <c r="A2829" s="4" t="s">
        <v>170</v>
      </c>
      <c r="L2829"/>
      <c r="Q2829"/>
    </row>
    <row r="2830" spans="1:17" x14ac:dyDescent="0.4">
      <c r="A2830" s="4" t="s">
        <v>44</v>
      </c>
      <c r="L2830"/>
      <c r="Q2830"/>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heetViews>
  <sheetFormatPr defaultRowHeight="18.75" x14ac:dyDescent="0.4"/>
  <cols>
    <col min="1" max="2" width="80.75" bestFit="1" customWidth="1"/>
    <col min="3" max="3" width="20" bestFit="1" customWidth="1"/>
  </cols>
  <sheetData>
    <row r="1" spans="1:4" x14ac:dyDescent="0.4">
      <c r="A1" t="s">
        <v>956</v>
      </c>
      <c r="B1" t="s">
        <v>957</v>
      </c>
      <c r="C1" t="s">
        <v>960</v>
      </c>
      <c r="D1" t="s">
        <v>954</v>
      </c>
    </row>
    <row r="2" spans="1:4" x14ac:dyDescent="0.4">
      <c r="A2" t="s">
        <v>328</v>
      </c>
      <c r="B2" t="s">
        <v>328</v>
      </c>
    </row>
    <row r="3" spans="1:4" x14ac:dyDescent="0.4">
      <c r="A3" t="s">
        <v>329</v>
      </c>
    </row>
    <row r="4" spans="1:4" x14ac:dyDescent="0.4">
      <c r="A4" t="s">
        <v>330</v>
      </c>
      <c r="B4" t="s">
        <v>330</v>
      </c>
    </row>
    <row r="5" spans="1:4" x14ac:dyDescent="0.4">
      <c r="A5" t="s">
        <v>331</v>
      </c>
      <c r="B5" t="s">
        <v>331</v>
      </c>
    </row>
    <row r="6" spans="1:4" x14ac:dyDescent="0.4">
      <c r="A6" t="s">
        <v>332</v>
      </c>
      <c r="B6" t="s">
        <v>332</v>
      </c>
    </row>
    <row r="7" spans="1:4" x14ac:dyDescent="0.4">
      <c r="A7" t="s">
        <v>333</v>
      </c>
    </row>
    <row r="8" spans="1:4" x14ac:dyDescent="0.4">
      <c r="A8" t="s">
        <v>334</v>
      </c>
    </row>
    <row r="9" spans="1:4" x14ac:dyDescent="0.4">
      <c r="A9" t="s">
        <v>335</v>
      </c>
    </row>
    <row r="10" spans="1:4" x14ac:dyDescent="0.4">
      <c r="A10" t="s">
        <v>336</v>
      </c>
      <c r="B10" t="s">
        <v>336</v>
      </c>
    </row>
    <row r="11" spans="1:4" x14ac:dyDescent="0.4">
      <c r="A11" t="s">
        <v>337</v>
      </c>
    </row>
    <row r="12" spans="1:4" x14ac:dyDescent="0.4">
      <c r="A12" t="s">
        <v>338</v>
      </c>
    </row>
    <row r="13" spans="1:4" x14ac:dyDescent="0.4">
      <c r="A13" t="s">
        <v>339</v>
      </c>
    </row>
    <row r="14" spans="1:4" x14ac:dyDescent="0.4">
      <c r="A14" t="s">
        <v>340</v>
      </c>
    </row>
    <row r="15" spans="1:4" x14ac:dyDescent="0.4">
      <c r="A15" t="s">
        <v>341</v>
      </c>
      <c r="B15" t="s">
        <v>341</v>
      </c>
    </row>
    <row r="16" spans="1:4" x14ac:dyDescent="0.4">
      <c r="A16" t="s">
        <v>342</v>
      </c>
      <c r="B16" t="s">
        <v>342</v>
      </c>
      <c r="C16" t="s">
        <v>958</v>
      </c>
    </row>
    <row r="17" spans="1:3" x14ac:dyDescent="0.4">
      <c r="A17" t="s">
        <v>343</v>
      </c>
      <c r="B17" t="s">
        <v>343</v>
      </c>
    </row>
    <row r="18" spans="1:3" x14ac:dyDescent="0.4">
      <c r="A18" t="s">
        <v>344</v>
      </c>
    </row>
    <row r="19" spans="1:3" x14ac:dyDescent="0.4">
      <c r="A19" t="s">
        <v>345</v>
      </c>
      <c r="B19" t="s">
        <v>345</v>
      </c>
    </row>
    <row r="20" spans="1:3" x14ac:dyDescent="0.4">
      <c r="A20" t="s">
        <v>346</v>
      </c>
    </row>
    <row r="21" spans="1:3" x14ac:dyDescent="0.4">
      <c r="A21" t="s">
        <v>347</v>
      </c>
      <c r="B21" t="s">
        <v>347</v>
      </c>
    </row>
    <row r="22" spans="1:3" x14ac:dyDescent="0.4">
      <c r="A22" t="s">
        <v>348</v>
      </c>
      <c r="B22" t="s">
        <v>348</v>
      </c>
      <c r="C22" t="s">
        <v>958</v>
      </c>
    </row>
    <row r="23" spans="1:3" x14ac:dyDescent="0.4">
      <c r="A23" t="s">
        <v>349</v>
      </c>
    </row>
    <row r="24" spans="1:3" x14ac:dyDescent="0.4">
      <c r="A24" t="s">
        <v>350</v>
      </c>
    </row>
    <row r="25" spans="1:3" x14ac:dyDescent="0.4">
      <c r="A25" t="s">
        <v>351</v>
      </c>
      <c r="B25" t="s">
        <v>351</v>
      </c>
    </row>
    <row r="26" spans="1:3" x14ac:dyDescent="0.4">
      <c r="A26" t="s">
        <v>352</v>
      </c>
      <c r="B26" t="s">
        <v>352</v>
      </c>
    </row>
    <row r="27" spans="1:3" x14ac:dyDescent="0.4">
      <c r="A27" t="s">
        <v>353</v>
      </c>
    </row>
    <row r="28" spans="1:3" x14ac:dyDescent="0.4">
      <c r="A28" t="s">
        <v>354</v>
      </c>
    </row>
    <row r="29" spans="1:3" x14ac:dyDescent="0.4">
      <c r="A29" t="s">
        <v>355</v>
      </c>
    </row>
    <row r="30" spans="1:3" x14ac:dyDescent="0.4">
      <c r="A30" t="s">
        <v>356</v>
      </c>
    </row>
    <row r="31" spans="1:3" x14ac:dyDescent="0.4">
      <c r="A31" t="s">
        <v>357</v>
      </c>
      <c r="B31" t="s">
        <v>357</v>
      </c>
    </row>
    <row r="32" spans="1:3" x14ac:dyDescent="0.4">
      <c r="A32" t="s">
        <v>358</v>
      </c>
    </row>
    <row r="33" spans="1:3" x14ac:dyDescent="0.4">
      <c r="A33" t="s">
        <v>359</v>
      </c>
    </row>
    <row r="34" spans="1:3" x14ac:dyDescent="0.4">
      <c r="A34" t="s">
        <v>360</v>
      </c>
    </row>
    <row r="35" spans="1:3" x14ac:dyDescent="0.4">
      <c r="A35" t="s">
        <v>361</v>
      </c>
      <c r="B35" t="s">
        <v>361</v>
      </c>
      <c r="C35" t="s">
        <v>958</v>
      </c>
    </row>
    <row r="36" spans="1:3" x14ac:dyDescent="0.4">
      <c r="A36" t="s">
        <v>362</v>
      </c>
      <c r="B36" t="s">
        <v>362</v>
      </c>
    </row>
    <row r="37" spans="1:3" x14ac:dyDescent="0.4">
      <c r="A37" t="s">
        <v>363</v>
      </c>
    </row>
    <row r="38" spans="1:3" x14ac:dyDescent="0.4">
      <c r="A38" t="s">
        <v>364</v>
      </c>
    </row>
    <row r="39" spans="1:3" x14ac:dyDescent="0.4">
      <c r="A39" t="s">
        <v>365</v>
      </c>
      <c r="B39" t="s">
        <v>365</v>
      </c>
      <c r="C39" t="s">
        <v>958</v>
      </c>
    </row>
    <row r="40" spans="1:3" x14ac:dyDescent="0.4">
      <c r="A40" t="s">
        <v>366</v>
      </c>
      <c r="B40" t="s">
        <v>366</v>
      </c>
      <c r="C40" t="s">
        <v>958</v>
      </c>
    </row>
    <row r="41" spans="1:3" x14ac:dyDescent="0.4">
      <c r="A41" t="s">
        <v>367</v>
      </c>
      <c r="B41" t="s">
        <v>367</v>
      </c>
    </row>
    <row r="42" spans="1:3" x14ac:dyDescent="0.4">
      <c r="A42" t="s">
        <v>368</v>
      </c>
    </row>
    <row r="43" spans="1:3" x14ac:dyDescent="0.4">
      <c r="A43" t="s">
        <v>369</v>
      </c>
    </row>
    <row r="44" spans="1:3" x14ac:dyDescent="0.4">
      <c r="A44" t="s">
        <v>370</v>
      </c>
    </row>
    <row r="45" spans="1:3" x14ac:dyDescent="0.4">
      <c r="A45" t="s">
        <v>371</v>
      </c>
      <c r="B45" t="s">
        <v>371</v>
      </c>
      <c r="C45" t="s">
        <v>958</v>
      </c>
    </row>
    <row r="46" spans="1:3" x14ac:dyDescent="0.4">
      <c r="A46" t="s">
        <v>372</v>
      </c>
      <c r="B46" t="s">
        <v>372</v>
      </c>
    </row>
    <row r="47" spans="1:3" x14ac:dyDescent="0.4">
      <c r="A47" t="s">
        <v>373</v>
      </c>
    </row>
    <row r="48" spans="1:3" x14ac:dyDescent="0.4">
      <c r="A48" t="s">
        <v>374</v>
      </c>
    </row>
    <row r="49" spans="1:3" x14ac:dyDescent="0.4">
      <c r="A49" t="s">
        <v>375</v>
      </c>
    </row>
    <row r="50" spans="1:3" x14ac:dyDescent="0.4">
      <c r="A50" t="s">
        <v>376</v>
      </c>
    </row>
    <row r="51" spans="1:3" x14ac:dyDescent="0.4">
      <c r="A51" t="s">
        <v>377</v>
      </c>
    </row>
    <row r="52" spans="1:3" x14ac:dyDescent="0.4">
      <c r="A52" t="s">
        <v>378</v>
      </c>
    </row>
    <row r="53" spans="1:3" x14ac:dyDescent="0.4">
      <c r="A53" t="s">
        <v>379</v>
      </c>
    </row>
    <row r="54" spans="1:3" x14ac:dyDescent="0.4">
      <c r="A54" t="s">
        <v>380</v>
      </c>
    </row>
    <row r="55" spans="1:3" x14ac:dyDescent="0.4">
      <c r="A55" t="s">
        <v>381</v>
      </c>
    </row>
    <row r="56" spans="1:3" x14ac:dyDescent="0.4">
      <c r="A56" t="s">
        <v>382</v>
      </c>
    </row>
    <row r="57" spans="1:3" x14ac:dyDescent="0.4">
      <c r="A57" t="s">
        <v>383</v>
      </c>
    </row>
    <row r="58" spans="1:3" x14ac:dyDescent="0.4">
      <c r="A58" t="s">
        <v>384</v>
      </c>
    </row>
    <row r="59" spans="1:3" x14ac:dyDescent="0.4">
      <c r="A59" t="s">
        <v>385</v>
      </c>
    </row>
    <row r="60" spans="1:3" x14ac:dyDescent="0.4">
      <c r="A60" t="s">
        <v>386</v>
      </c>
      <c r="B60" t="s">
        <v>386</v>
      </c>
      <c r="C60" t="s">
        <v>958</v>
      </c>
    </row>
    <row r="61" spans="1:3" x14ac:dyDescent="0.4">
      <c r="A61" t="s">
        <v>387</v>
      </c>
      <c r="B61" t="s">
        <v>387</v>
      </c>
      <c r="C61" t="s">
        <v>958</v>
      </c>
    </row>
    <row r="62" spans="1:3" x14ac:dyDescent="0.4">
      <c r="A62" t="s">
        <v>388</v>
      </c>
      <c r="B62" t="s">
        <v>388</v>
      </c>
    </row>
    <row r="63" spans="1:3" x14ac:dyDescent="0.4">
      <c r="A63" t="s">
        <v>389</v>
      </c>
      <c r="B63" t="s">
        <v>389</v>
      </c>
      <c r="C63" t="s">
        <v>958</v>
      </c>
    </row>
    <row r="64" spans="1:3" x14ac:dyDescent="0.4">
      <c r="A64" t="s">
        <v>390</v>
      </c>
      <c r="B64" t="s">
        <v>390</v>
      </c>
    </row>
    <row r="65" spans="1:3" x14ac:dyDescent="0.4">
      <c r="A65" t="s">
        <v>391</v>
      </c>
    </row>
    <row r="66" spans="1:3" x14ac:dyDescent="0.4">
      <c r="A66" t="s">
        <v>392</v>
      </c>
      <c r="B66" t="s">
        <v>392</v>
      </c>
    </row>
    <row r="67" spans="1:3" x14ac:dyDescent="0.4">
      <c r="A67" t="s">
        <v>393</v>
      </c>
      <c r="B67" t="s">
        <v>393</v>
      </c>
    </row>
    <row r="68" spans="1:3" x14ac:dyDescent="0.4">
      <c r="A68" t="s">
        <v>394</v>
      </c>
      <c r="B68" t="s">
        <v>394</v>
      </c>
    </row>
    <row r="69" spans="1:3" x14ac:dyDescent="0.4">
      <c r="A69" t="s">
        <v>395</v>
      </c>
      <c r="B69" t="s">
        <v>395</v>
      </c>
      <c r="C69" t="s">
        <v>958</v>
      </c>
    </row>
    <row r="70" spans="1:3" x14ac:dyDescent="0.4">
      <c r="A70" t="s">
        <v>396</v>
      </c>
      <c r="B70" t="s">
        <v>396</v>
      </c>
    </row>
    <row r="71" spans="1:3" x14ac:dyDescent="0.4">
      <c r="A71" t="s">
        <v>397</v>
      </c>
      <c r="B71" t="s">
        <v>397</v>
      </c>
    </row>
    <row r="72" spans="1:3" x14ac:dyDescent="0.4">
      <c r="A72" t="s">
        <v>398</v>
      </c>
      <c r="B72" t="s">
        <v>398</v>
      </c>
      <c r="C72" t="s">
        <v>958</v>
      </c>
    </row>
    <row r="73" spans="1:3" x14ac:dyDescent="0.4">
      <c r="A73" t="s">
        <v>399</v>
      </c>
    </row>
    <row r="74" spans="1:3" x14ac:dyDescent="0.4">
      <c r="A74" t="s">
        <v>400</v>
      </c>
      <c r="B74" t="s">
        <v>400</v>
      </c>
      <c r="C74" t="s">
        <v>958</v>
      </c>
    </row>
    <row r="75" spans="1:3" x14ac:dyDescent="0.4">
      <c r="A75" t="s">
        <v>401</v>
      </c>
    </row>
    <row r="76" spans="1:3" x14ac:dyDescent="0.4">
      <c r="A76" t="s">
        <v>402</v>
      </c>
      <c r="B76" t="s">
        <v>402</v>
      </c>
      <c r="C76" t="s">
        <v>958</v>
      </c>
    </row>
    <row r="77" spans="1:3" x14ac:dyDescent="0.4">
      <c r="A77" t="s">
        <v>403</v>
      </c>
    </row>
    <row r="78" spans="1:3" x14ac:dyDescent="0.4">
      <c r="A78" t="s">
        <v>404</v>
      </c>
      <c r="B78" t="s">
        <v>404</v>
      </c>
      <c r="C78" t="s">
        <v>958</v>
      </c>
    </row>
    <row r="79" spans="1:3" x14ac:dyDescent="0.4">
      <c r="A79" t="s">
        <v>405</v>
      </c>
      <c r="B79" t="s">
        <v>405</v>
      </c>
      <c r="C79" t="s">
        <v>958</v>
      </c>
    </row>
    <row r="80" spans="1:3" x14ac:dyDescent="0.4">
      <c r="A80" t="s">
        <v>406</v>
      </c>
      <c r="B80" t="s">
        <v>406</v>
      </c>
      <c r="C80" t="s">
        <v>958</v>
      </c>
    </row>
    <row r="81" spans="1:3" x14ac:dyDescent="0.4">
      <c r="A81" t="s">
        <v>407</v>
      </c>
      <c r="B81" t="s">
        <v>407</v>
      </c>
    </row>
    <row r="82" spans="1:3" x14ac:dyDescent="0.4">
      <c r="A82" t="s">
        <v>408</v>
      </c>
      <c r="B82" t="s">
        <v>408</v>
      </c>
      <c r="C82" t="s">
        <v>958</v>
      </c>
    </row>
    <row r="83" spans="1:3" x14ac:dyDescent="0.4">
      <c r="A83" t="s">
        <v>409</v>
      </c>
      <c r="B83" t="s">
        <v>409</v>
      </c>
      <c r="C83" t="s">
        <v>958</v>
      </c>
    </row>
    <row r="84" spans="1:3" x14ac:dyDescent="0.4">
      <c r="A84" t="s">
        <v>410</v>
      </c>
    </row>
    <row r="85" spans="1:3" x14ac:dyDescent="0.4">
      <c r="A85" t="s">
        <v>411</v>
      </c>
    </row>
    <row r="86" spans="1:3" x14ac:dyDescent="0.4">
      <c r="A86" t="s">
        <v>412</v>
      </c>
    </row>
    <row r="87" spans="1:3" x14ac:dyDescent="0.4">
      <c r="A87" t="s">
        <v>413</v>
      </c>
      <c r="B87" t="s">
        <v>413</v>
      </c>
      <c r="C87" t="s">
        <v>958</v>
      </c>
    </row>
    <row r="88" spans="1:3" x14ac:dyDescent="0.4">
      <c r="A88" t="s">
        <v>414</v>
      </c>
      <c r="B88" t="s">
        <v>414</v>
      </c>
    </row>
    <row r="89" spans="1:3" x14ac:dyDescent="0.4">
      <c r="A89" t="s">
        <v>415</v>
      </c>
      <c r="B89" t="s">
        <v>415</v>
      </c>
    </row>
    <row r="90" spans="1:3" x14ac:dyDescent="0.4">
      <c r="A90" t="s">
        <v>416</v>
      </c>
      <c r="B90" t="s">
        <v>416</v>
      </c>
      <c r="C90" t="s">
        <v>958</v>
      </c>
    </row>
    <row r="91" spans="1:3" x14ac:dyDescent="0.4">
      <c r="A91" t="s">
        <v>417</v>
      </c>
    </row>
    <row r="92" spans="1:3" x14ac:dyDescent="0.4">
      <c r="A92" t="s">
        <v>418</v>
      </c>
    </row>
    <row r="93" spans="1:3" x14ac:dyDescent="0.4">
      <c r="A93" t="s">
        <v>419</v>
      </c>
      <c r="B93" t="s">
        <v>419</v>
      </c>
    </row>
    <row r="94" spans="1:3" x14ac:dyDescent="0.4">
      <c r="A94" t="s">
        <v>420</v>
      </c>
      <c r="B94" t="s">
        <v>420</v>
      </c>
    </row>
    <row r="95" spans="1:3" x14ac:dyDescent="0.4">
      <c r="A95" t="s">
        <v>421</v>
      </c>
      <c r="B95" t="s">
        <v>421</v>
      </c>
    </row>
    <row r="96" spans="1:3" x14ac:dyDescent="0.4">
      <c r="A96" t="s">
        <v>422</v>
      </c>
      <c r="B96" t="s">
        <v>422</v>
      </c>
    </row>
    <row r="97" spans="1:3" x14ac:dyDescent="0.4">
      <c r="A97" t="s">
        <v>423</v>
      </c>
      <c r="B97" t="s">
        <v>423</v>
      </c>
    </row>
    <row r="98" spans="1:3" x14ac:dyDescent="0.4">
      <c r="A98" t="s">
        <v>424</v>
      </c>
      <c r="B98" t="s">
        <v>424</v>
      </c>
    </row>
    <row r="99" spans="1:3" x14ac:dyDescent="0.4">
      <c r="A99" t="s">
        <v>425</v>
      </c>
      <c r="B99" t="s">
        <v>425</v>
      </c>
      <c r="C99" t="s">
        <v>958</v>
      </c>
    </row>
    <row r="100" spans="1:3" x14ac:dyDescent="0.4">
      <c r="A100" t="s">
        <v>426</v>
      </c>
      <c r="B100" t="s">
        <v>426</v>
      </c>
      <c r="C100" t="s">
        <v>958</v>
      </c>
    </row>
    <row r="101" spans="1:3" x14ac:dyDescent="0.4">
      <c r="A101" t="s">
        <v>427</v>
      </c>
      <c r="B101" t="s">
        <v>427</v>
      </c>
    </row>
    <row r="102" spans="1:3" x14ac:dyDescent="0.4">
      <c r="A102" t="s">
        <v>428</v>
      </c>
      <c r="B102" t="s">
        <v>428</v>
      </c>
    </row>
    <row r="103" spans="1:3" x14ac:dyDescent="0.4">
      <c r="A103" t="s">
        <v>429</v>
      </c>
    </row>
    <row r="104" spans="1:3" x14ac:dyDescent="0.4">
      <c r="A104" t="s">
        <v>430</v>
      </c>
    </row>
    <row r="105" spans="1:3" x14ac:dyDescent="0.4">
      <c r="A105" t="s">
        <v>431</v>
      </c>
      <c r="B105" t="s">
        <v>431</v>
      </c>
    </row>
    <row r="106" spans="1:3" x14ac:dyDescent="0.4">
      <c r="A106" t="s">
        <v>432</v>
      </c>
      <c r="B106" t="s">
        <v>432</v>
      </c>
    </row>
    <row r="107" spans="1:3" x14ac:dyDescent="0.4">
      <c r="A107" t="s">
        <v>433</v>
      </c>
      <c r="B107" t="s">
        <v>433</v>
      </c>
    </row>
    <row r="108" spans="1:3" x14ac:dyDescent="0.4">
      <c r="A108" t="s">
        <v>434</v>
      </c>
      <c r="B108" t="s">
        <v>434</v>
      </c>
    </row>
    <row r="109" spans="1:3" x14ac:dyDescent="0.4">
      <c r="A109" t="s">
        <v>435</v>
      </c>
      <c r="B109" t="s">
        <v>435</v>
      </c>
    </row>
    <row r="110" spans="1:3" x14ac:dyDescent="0.4">
      <c r="A110" t="s">
        <v>436</v>
      </c>
      <c r="B110" t="s">
        <v>436</v>
      </c>
    </row>
    <row r="111" spans="1:3" x14ac:dyDescent="0.4">
      <c r="A111" t="s">
        <v>437</v>
      </c>
    </row>
    <row r="112" spans="1:3" x14ac:dyDescent="0.4">
      <c r="A112" t="s">
        <v>438</v>
      </c>
      <c r="B112" t="s">
        <v>438</v>
      </c>
    </row>
    <row r="113" spans="1:3" x14ac:dyDescent="0.4">
      <c r="A113" t="s">
        <v>439</v>
      </c>
      <c r="B113" t="s">
        <v>439</v>
      </c>
      <c r="C113" t="s">
        <v>958</v>
      </c>
    </row>
    <row r="114" spans="1:3" x14ac:dyDescent="0.4">
      <c r="A114" t="s">
        <v>440</v>
      </c>
      <c r="B114" t="s">
        <v>440</v>
      </c>
      <c r="C114" t="s">
        <v>958</v>
      </c>
    </row>
    <row r="115" spans="1:3" x14ac:dyDescent="0.4">
      <c r="A115" t="s">
        <v>441</v>
      </c>
      <c r="B115" t="s">
        <v>441</v>
      </c>
      <c r="C115" t="s">
        <v>958</v>
      </c>
    </row>
    <row r="116" spans="1:3" x14ac:dyDescent="0.4">
      <c r="A116" t="s">
        <v>442</v>
      </c>
    </row>
    <row r="117" spans="1:3" x14ac:dyDescent="0.4">
      <c r="A117" t="s">
        <v>443</v>
      </c>
      <c r="B117" t="s">
        <v>443</v>
      </c>
    </row>
    <row r="118" spans="1:3" x14ac:dyDescent="0.4">
      <c r="A118" t="s">
        <v>444</v>
      </c>
      <c r="B118" t="s">
        <v>444</v>
      </c>
      <c r="C118" t="s">
        <v>958</v>
      </c>
    </row>
    <row r="119" spans="1:3" x14ac:dyDescent="0.4">
      <c r="A119" t="s">
        <v>445</v>
      </c>
      <c r="B119" t="s">
        <v>445</v>
      </c>
    </row>
    <row r="120" spans="1:3" x14ac:dyDescent="0.4">
      <c r="A120" t="s">
        <v>446</v>
      </c>
      <c r="B120" t="s">
        <v>446</v>
      </c>
      <c r="C120" t="s">
        <v>958</v>
      </c>
    </row>
    <row r="121" spans="1:3" x14ac:dyDescent="0.4">
      <c r="A121" t="s">
        <v>447</v>
      </c>
      <c r="B121" t="s">
        <v>447</v>
      </c>
      <c r="C121" t="s">
        <v>958</v>
      </c>
    </row>
    <row r="122" spans="1:3" x14ac:dyDescent="0.4">
      <c r="A122" t="s">
        <v>448</v>
      </c>
      <c r="B122" t="s">
        <v>448</v>
      </c>
    </row>
    <row r="123" spans="1:3" x14ac:dyDescent="0.4">
      <c r="A123" t="s">
        <v>449</v>
      </c>
      <c r="B123" t="s">
        <v>449</v>
      </c>
    </row>
    <row r="124" spans="1:3" x14ac:dyDescent="0.4">
      <c r="A124" t="s">
        <v>450</v>
      </c>
      <c r="B124" t="s">
        <v>450</v>
      </c>
    </row>
    <row r="125" spans="1:3" x14ac:dyDescent="0.4">
      <c r="A125" t="s">
        <v>451</v>
      </c>
    </row>
    <row r="126" spans="1:3" x14ac:dyDescent="0.4">
      <c r="A126" t="s">
        <v>452</v>
      </c>
    </row>
    <row r="127" spans="1:3" x14ac:dyDescent="0.4">
      <c r="A127" t="s">
        <v>453</v>
      </c>
    </row>
    <row r="128" spans="1:3" x14ac:dyDescent="0.4">
      <c r="A128" t="s">
        <v>454</v>
      </c>
    </row>
    <row r="129" spans="1:3" x14ac:dyDescent="0.4">
      <c r="A129" t="s">
        <v>455</v>
      </c>
      <c r="B129" t="s">
        <v>455</v>
      </c>
    </row>
    <row r="130" spans="1:3" x14ac:dyDescent="0.4">
      <c r="A130" t="s">
        <v>456</v>
      </c>
      <c r="B130" t="s">
        <v>456</v>
      </c>
    </row>
    <row r="131" spans="1:3" x14ac:dyDescent="0.4">
      <c r="A131" t="s">
        <v>457</v>
      </c>
    </row>
    <row r="132" spans="1:3" x14ac:dyDescent="0.4">
      <c r="A132" t="s">
        <v>458</v>
      </c>
    </row>
    <row r="133" spans="1:3" x14ac:dyDescent="0.4">
      <c r="A133" t="s">
        <v>459</v>
      </c>
      <c r="B133" t="s">
        <v>459</v>
      </c>
      <c r="C133" t="s">
        <v>958</v>
      </c>
    </row>
    <row r="134" spans="1:3" x14ac:dyDescent="0.4">
      <c r="A134" t="s">
        <v>460</v>
      </c>
      <c r="B134" t="s">
        <v>460</v>
      </c>
      <c r="C134" t="s">
        <v>958</v>
      </c>
    </row>
    <row r="135" spans="1:3" x14ac:dyDescent="0.4">
      <c r="A135" t="s">
        <v>461</v>
      </c>
      <c r="B135" t="s">
        <v>461</v>
      </c>
      <c r="C135" t="s">
        <v>958</v>
      </c>
    </row>
    <row r="136" spans="1:3" x14ac:dyDescent="0.4">
      <c r="A136" t="s">
        <v>462</v>
      </c>
      <c r="B136" t="s">
        <v>464</v>
      </c>
    </row>
    <row r="137" spans="1:3" x14ac:dyDescent="0.4">
      <c r="A137" t="s">
        <v>463</v>
      </c>
    </row>
    <row r="138" spans="1:3" x14ac:dyDescent="0.4">
      <c r="A138" t="s">
        <v>464</v>
      </c>
    </row>
    <row r="139" spans="1:3" x14ac:dyDescent="0.4">
      <c r="A139" t="s">
        <v>465</v>
      </c>
      <c r="B139" t="s">
        <v>465</v>
      </c>
    </row>
    <row r="140" spans="1:3" x14ac:dyDescent="0.4">
      <c r="A140" t="s">
        <v>466</v>
      </c>
      <c r="B140" t="s">
        <v>466</v>
      </c>
    </row>
    <row r="141" spans="1:3" x14ac:dyDescent="0.4">
      <c r="A141" t="s">
        <v>467</v>
      </c>
      <c r="B141" t="s">
        <v>467</v>
      </c>
    </row>
    <row r="142" spans="1:3" x14ac:dyDescent="0.4">
      <c r="A142" t="s">
        <v>468</v>
      </c>
    </row>
    <row r="143" spans="1:3" x14ac:dyDescent="0.4">
      <c r="A143" t="s">
        <v>469</v>
      </c>
      <c r="B143" t="s">
        <v>469</v>
      </c>
      <c r="C143" t="s">
        <v>958</v>
      </c>
    </row>
    <row r="144" spans="1:3" x14ac:dyDescent="0.4">
      <c r="A144" t="s">
        <v>470</v>
      </c>
      <c r="B144" t="s">
        <v>470</v>
      </c>
      <c r="C144" t="s">
        <v>958</v>
      </c>
    </row>
    <row r="145" spans="1:3" x14ac:dyDescent="0.4">
      <c r="A145" t="s">
        <v>471</v>
      </c>
      <c r="B145" t="s">
        <v>471</v>
      </c>
      <c r="C145" t="s">
        <v>958</v>
      </c>
    </row>
    <row r="146" spans="1:3" x14ac:dyDescent="0.4">
      <c r="A146" t="s">
        <v>472</v>
      </c>
    </row>
    <row r="147" spans="1:3" x14ac:dyDescent="0.4">
      <c r="A147" t="s">
        <v>473</v>
      </c>
      <c r="B147" t="s">
        <v>473</v>
      </c>
    </row>
    <row r="148" spans="1:3" x14ac:dyDescent="0.4">
      <c r="A148" t="s">
        <v>474</v>
      </c>
      <c r="B148" t="s">
        <v>474</v>
      </c>
      <c r="C148" t="s">
        <v>958</v>
      </c>
    </row>
    <row r="149" spans="1:3" x14ac:dyDescent="0.4">
      <c r="A149" t="s">
        <v>475</v>
      </c>
      <c r="B149" t="s">
        <v>475</v>
      </c>
      <c r="C149" t="s">
        <v>958</v>
      </c>
    </row>
    <row r="150" spans="1:3" x14ac:dyDescent="0.4">
      <c r="A150" t="s">
        <v>476</v>
      </c>
      <c r="B150" t="s">
        <v>476</v>
      </c>
      <c r="C150" t="s">
        <v>958</v>
      </c>
    </row>
    <row r="151" spans="1:3" x14ac:dyDescent="0.4">
      <c r="A151" t="s">
        <v>477</v>
      </c>
      <c r="B151" t="s">
        <v>477</v>
      </c>
    </row>
    <row r="152" spans="1:3" x14ac:dyDescent="0.4">
      <c r="A152" t="s">
        <v>478</v>
      </c>
      <c r="B152" t="s">
        <v>478</v>
      </c>
      <c r="C152" t="s">
        <v>958</v>
      </c>
    </row>
    <row r="153" spans="1:3" x14ac:dyDescent="0.4">
      <c r="A153" t="s">
        <v>479</v>
      </c>
      <c r="B153" t="s">
        <v>479</v>
      </c>
    </row>
    <row r="154" spans="1:3" x14ac:dyDescent="0.4">
      <c r="A154" t="s">
        <v>480</v>
      </c>
      <c r="B154" t="s">
        <v>480</v>
      </c>
      <c r="C154" t="s">
        <v>958</v>
      </c>
    </row>
    <row r="155" spans="1:3" x14ac:dyDescent="0.4">
      <c r="A155" t="s">
        <v>481</v>
      </c>
    </row>
    <row r="156" spans="1:3" x14ac:dyDescent="0.4">
      <c r="A156" t="s">
        <v>482</v>
      </c>
      <c r="B156" t="s">
        <v>482</v>
      </c>
      <c r="C156" t="s">
        <v>958</v>
      </c>
    </row>
    <row r="157" spans="1:3" x14ac:dyDescent="0.4">
      <c r="A157" t="s">
        <v>483</v>
      </c>
      <c r="B157" t="s">
        <v>483</v>
      </c>
    </row>
    <row r="158" spans="1:3" x14ac:dyDescent="0.4">
      <c r="A158" t="s">
        <v>484</v>
      </c>
      <c r="B158" t="s">
        <v>484</v>
      </c>
    </row>
    <row r="159" spans="1:3" x14ac:dyDescent="0.4">
      <c r="A159" t="s">
        <v>485</v>
      </c>
      <c r="B159" t="s">
        <v>485</v>
      </c>
    </row>
    <row r="160" spans="1:3" x14ac:dyDescent="0.4">
      <c r="A160" t="s">
        <v>486</v>
      </c>
      <c r="B160" t="s">
        <v>486</v>
      </c>
    </row>
    <row r="161" spans="1:3" x14ac:dyDescent="0.4">
      <c r="A161" t="s">
        <v>487</v>
      </c>
      <c r="B161" t="s">
        <v>487</v>
      </c>
    </row>
    <row r="162" spans="1:3" x14ac:dyDescent="0.4">
      <c r="A162" t="s">
        <v>488</v>
      </c>
      <c r="B162" t="s">
        <v>488</v>
      </c>
    </row>
    <row r="163" spans="1:3" x14ac:dyDescent="0.4">
      <c r="A163" t="s">
        <v>489</v>
      </c>
      <c r="B163" t="s">
        <v>489</v>
      </c>
    </row>
    <row r="164" spans="1:3" x14ac:dyDescent="0.4">
      <c r="A164" t="s">
        <v>490</v>
      </c>
      <c r="B164" t="s">
        <v>490</v>
      </c>
    </row>
    <row r="165" spans="1:3" x14ac:dyDescent="0.4">
      <c r="A165" t="s">
        <v>491</v>
      </c>
    </row>
    <row r="166" spans="1:3" x14ac:dyDescent="0.4">
      <c r="A166" t="s">
        <v>492</v>
      </c>
      <c r="B166" t="s">
        <v>492</v>
      </c>
      <c r="C166" t="s">
        <v>958</v>
      </c>
    </row>
    <row r="167" spans="1:3" x14ac:dyDescent="0.4">
      <c r="A167" t="s">
        <v>493</v>
      </c>
      <c r="B167" t="s">
        <v>493</v>
      </c>
    </row>
    <row r="168" spans="1:3" x14ac:dyDescent="0.4">
      <c r="A168" t="s">
        <v>494</v>
      </c>
      <c r="B168" t="s">
        <v>494</v>
      </c>
    </row>
    <row r="169" spans="1:3" x14ac:dyDescent="0.4">
      <c r="A169" t="s">
        <v>495</v>
      </c>
      <c r="B169" t="s">
        <v>495</v>
      </c>
    </row>
    <row r="170" spans="1:3" x14ac:dyDescent="0.4">
      <c r="A170" t="s">
        <v>496</v>
      </c>
      <c r="B170" t="s">
        <v>496</v>
      </c>
    </row>
    <row r="171" spans="1:3" x14ac:dyDescent="0.4">
      <c r="A171" t="s">
        <v>497</v>
      </c>
      <c r="B171" t="s">
        <v>497</v>
      </c>
      <c r="C171" t="s">
        <v>961</v>
      </c>
    </row>
    <row r="172" spans="1:3" x14ac:dyDescent="0.4">
      <c r="A172" t="s">
        <v>498</v>
      </c>
      <c r="B172" t="s">
        <v>498</v>
      </c>
      <c r="C172" t="s">
        <v>961</v>
      </c>
    </row>
    <row r="173" spans="1:3" x14ac:dyDescent="0.4">
      <c r="A173" t="s">
        <v>499</v>
      </c>
      <c r="B173" t="s">
        <v>499</v>
      </c>
      <c r="C173" t="s">
        <v>961</v>
      </c>
    </row>
    <row r="174" spans="1:3" x14ac:dyDescent="0.4">
      <c r="A174" t="s">
        <v>500</v>
      </c>
      <c r="B174" t="s">
        <v>500</v>
      </c>
      <c r="C174" t="s">
        <v>961</v>
      </c>
    </row>
    <row r="175" spans="1:3" x14ac:dyDescent="0.4">
      <c r="A175" t="s">
        <v>501</v>
      </c>
      <c r="B175" t="s">
        <v>501</v>
      </c>
      <c r="C175" t="s">
        <v>961</v>
      </c>
    </row>
    <row r="176" spans="1:3" x14ac:dyDescent="0.4">
      <c r="A176" t="s">
        <v>502</v>
      </c>
      <c r="B176" t="s">
        <v>502</v>
      </c>
      <c r="C176" t="s">
        <v>958</v>
      </c>
    </row>
    <row r="177" spans="1:3" x14ac:dyDescent="0.4">
      <c r="A177" t="s">
        <v>503</v>
      </c>
      <c r="B177" t="s">
        <v>503</v>
      </c>
      <c r="C177" t="s">
        <v>958</v>
      </c>
    </row>
    <row r="178" spans="1:3" x14ac:dyDescent="0.4">
      <c r="A178" t="s">
        <v>504</v>
      </c>
      <c r="B178" t="s">
        <v>504</v>
      </c>
    </row>
    <row r="179" spans="1:3" x14ac:dyDescent="0.4">
      <c r="A179" t="s">
        <v>505</v>
      </c>
      <c r="B179" t="s">
        <v>505</v>
      </c>
    </row>
    <row r="180" spans="1:3" x14ac:dyDescent="0.4">
      <c r="A180" t="s">
        <v>506</v>
      </c>
      <c r="B180" t="s">
        <v>506</v>
      </c>
    </row>
    <row r="181" spans="1:3" x14ac:dyDescent="0.4">
      <c r="A181" t="s">
        <v>507</v>
      </c>
      <c r="B181" t="s">
        <v>507</v>
      </c>
    </row>
    <row r="182" spans="1:3" x14ac:dyDescent="0.4">
      <c r="A182" t="s">
        <v>508</v>
      </c>
      <c r="B182" t="s">
        <v>508</v>
      </c>
    </row>
    <row r="183" spans="1:3" x14ac:dyDescent="0.4">
      <c r="A183" t="s">
        <v>509</v>
      </c>
      <c r="B183" t="s">
        <v>509</v>
      </c>
    </row>
    <row r="184" spans="1:3" x14ac:dyDescent="0.4">
      <c r="A184" t="s">
        <v>510</v>
      </c>
      <c r="B184" t="s">
        <v>510</v>
      </c>
    </row>
    <row r="185" spans="1:3" x14ac:dyDescent="0.4">
      <c r="A185" t="s">
        <v>511</v>
      </c>
      <c r="B185" t="s">
        <v>511</v>
      </c>
    </row>
    <row r="186" spans="1:3" x14ac:dyDescent="0.4">
      <c r="A186" t="s">
        <v>512</v>
      </c>
      <c r="B186" t="s">
        <v>512</v>
      </c>
      <c r="C186" t="s">
        <v>958</v>
      </c>
    </row>
    <row r="187" spans="1:3" x14ac:dyDescent="0.4">
      <c r="A187" t="s">
        <v>513</v>
      </c>
    </row>
    <row r="188" spans="1:3" x14ac:dyDescent="0.4">
      <c r="A188" t="s">
        <v>514</v>
      </c>
      <c r="B188" t="s">
        <v>514</v>
      </c>
    </row>
    <row r="189" spans="1:3" x14ac:dyDescent="0.4">
      <c r="A189" t="s">
        <v>515</v>
      </c>
      <c r="B189" t="s">
        <v>515</v>
      </c>
    </row>
    <row r="190" spans="1:3" x14ac:dyDescent="0.4">
      <c r="A190" t="s">
        <v>516</v>
      </c>
    </row>
    <row r="191" spans="1:3" x14ac:dyDescent="0.4">
      <c r="A191" t="s">
        <v>517</v>
      </c>
    </row>
    <row r="192" spans="1:3" x14ac:dyDescent="0.4">
      <c r="A192" t="s">
        <v>518</v>
      </c>
    </row>
    <row r="193" spans="1:2" x14ac:dyDescent="0.4">
      <c r="A193" t="s">
        <v>519</v>
      </c>
      <c r="B193" t="s">
        <v>519</v>
      </c>
    </row>
    <row r="194" spans="1:2" x14ac:dyDescent="0.4">
      <c r="A194" t="s">
        <v>520</v>
      </c>
      <c r="B194" t="s">
        <v>520</v>
      </c>
    </row>
    <row r="195" spans="1:2" x14ac:dyDescent="0.4">
      <c r="A195" t="s">
        <v>521</v>
      </c>
      <c r="B195" t="s">
        <v>521</v>
      </c>
    </row>
    <row r="196" spans="1:2" x14ac:dyDescent="0.4">
      <c r="A196" t="s">
        <v>522</v>
      </c>
      <c r="B196" t="s">
        <v>522</v>
      </c>
    </row>
    <row r="197" spans="1:2" x14ac:dyDescent="0.4">
      <c r="A197" t="s">
        <v>523</v>
      </c>
      <c r="B197" t="s">
        <v>523</v>
      </c>
    </row>
    <row r="198" spans="1:2" x14ac:dyDescent="0.4">
      <c r="A198" t="s">
        <v>524</v>
      </c>
      <c r="B198" t="s">
        <v>524</v>
      </c>
    </row>
    <row r="199" spans="1:2" x14ac:dyDescent="0.4">
      <c r="A199" t="s">
        <v>525</v>
      </c>
      <c r="B199" t="s">
        <v>525</v>
      </c>
    </row>
    <row r="200" spans="1:2" x14ac:dyDescent="0.4">
      <c r="A200" t="s">
        <v>526</v>
      </c>
      <c r="B200" t="s">
        <v>526</v>
      </c>
    </row>
    <row r="201" spans="1:2" x14ac:dyDescent="0.4">
      <c r="A201" t="s">
        <v>527</v>
      </c>
      <c r="B201" t="s">
        <v>527</v>
      </c>
    </row>
    <row r="202" spans="1:2" x14ac:dyDescent="0.4">
      <c r="A202" t="s">
        <v>528</v>
      </c>
      <c r="B202" t="s">
        <v>528</v>
      </c>
    </row>
    <row r="203" spans="1:2" x14ac:dyDescent="0.4">
      <c r="A203" t="s">
        <v>529</v>
      </c>
      <c r="B203" t="s">
        <v>529</v>
      </c>
    </row>
    <row r="204" spans="1:2" x14ac:dyDescent="0.4">
      <c r="A204" t="s">
        <v>530</v>
      </c>
    </row>
    <row r="205" spans="1:2" x14ac:dyDescent="0.4">
      <c r="A205" t="s">
        <v>531</v>
      </c>
      <c r="B205" t="s">
        <v>531</v>
      </c>
    </row>
    <row r="206" spans="1:2" x14ac:dyDescent="0.4">
      <c r="A206" t="s">
        <v>532</v>
      </c>
      <c r="B206" t="s">
        <v>532</v>
      </c>
    </row>
    <row r="207" spans="1:2" x14ac:dyDescent="0.4">
      <c r="A207" t="s">
        <v>533</v>
      </c>
      <c r="B207" t="s">
        <v>533</v>
      </c>
    </row>
    <row r="208" spans="1:2" x14ac:dyDescent="0.4">
      <c r="A208" t="s">
        <v>534</v>
      </c>
    </row>
    <row r="209" spans="1:3" x14ac:dyDescent="0.4">
      <c r="A209" t="s">
        <v>535</v>
      </c>
    </row>
    <row r="210" spans="1:3" x14ac:dyDescent="0.4">
      <c r="A210" t="s">
        <v>536</v>
      </c>
    </row>
    <row r="211" spans="1:3" x14ac:dyDescent="0.4">
      <c r="A211" t="s">
        <v>537</v>
      </c>
      <c r="B211" t="s">
        <v>537</v>
      </c>
      <c r="C211" t="s">
        <v>958</v>
      </c>
    </row>
    <row r="212" spans="1:3" x14ac:dyDescent="0.4">
      <c r="A212" t="s">
        <v>538</v>
      </c>
    </row>
    <row r="213" spans="1:3" x14ac:dyDescent="0.4">
      <c r="A213" t="s">
        <v>539</v>
      </c>
      <c r="B213" t="s">
        <v>539</v>
      </c>
    </row>
    <row r="214" spans="1:3" x14ac:dyDescent="0.4">
      <c r="A214" t="s">
        <v>540</v>
      </c>
      <c r="B214" t="s">
        <v>540</v>
      </c>
    </row>
    <row r="215" spans="1:3" x14ac:dyDescent="0.4">
      <c r="A215" t="s">
        <v>541</v>
      </c>
      <c r="B215" t="s">
        <v>541</v>
      </c>
    </row>
    <row r="216" spans="1:3" x14ac:dyDescent="0.4">
      <c r="A216" t="s">
        <v>542</v>
      </c>
      <c r="B216" t="s">
        <v>542</v>
      </c>
    </row>
    <row r="217" spans="1:3" x14ac:dyDescent="0.4">
      <c r="A217" t="s">
        <v>543</v>
      </c>
      <c r="B217" t="s">
        <v>543</v>
      </c>
      <c r="C217" t="s">
        <v>959</v>
      </c>
    </row>
    <row r="218" spans="1:3" x14ac:dyDescent="0.4">
      <c r="A218" t="s">
        <v>544</v>
      </c>
    </row>
    <row r="219" spans="1:3" x14ac:dyDescent="0.4">
      <c r="A219" t="s">
        <v>545</v>
      </c>
      <c r="B219" t="s">
        <v>545</v>
      </c>
    </row>
    <row r="220" spans="1:3" x14ac:dyDescent="0.4">
      <c r="A220" t="s">
        <v>546</v>
      </c>
      <c r="B220" t="s">
        <v>546</v>
      </c>
    </row>
    <row r="221" spans="1:3" x14ac:dyDescent="0.4">
      <c r="A221" t="s">
        <v>547</v>
      </c>
      <c r="B221" t="s">
        <v>547</v>
      </c>
    </row>
    <row r="222" spans="1:3" x14ac:dyDescent="0.4">
      <c r="A222" t="s">
        <v>548</v>
      </c>
      <c r="B222" t="s">
        <v>548</v>
      </c>
    </row>
    <row r="223" spans="1:3" x14ac:dyDescent="0.4">
      <c r="A223" t="s">
        <v>549</v>
      </c>
      <c r="B223" t="s">
        <v>549</v>
      </c>
    </row>
    <row r="224" spans="1:3" x14ac:dyDescent="0.4">
      <c r="A224" t="s">
        <v>550</v>
      </c>
      <c r="B224" t="s">
        <v>550</v>
      </c>
      <c r="C224" t="s">
        <v>958</v>
      </c>
    </row>
    <row r="225" spans="1:3" x14ac:dyDescent="0.4">
      <c r="A225" t="s">
        <v>551</v>
      </c>
      <c r="B225" t="s">
        <v>551</v>
      </c>
      <c r="C225" t="s">
        <v>958</v>
      </c>
    </row>
    <row r="226" spans="1:3" x14ac:dyDescent="0.4">
      <c r="A226" t="s">
        <v>552</v>
      </c>
    </row>
    <row r="227" spans="1:3" x14ac:dyDescent="0.4">
      <c r="A227" t="s">
        <v>553</v>
      </c>
      <c r="B227" t="s">
        <v>553</v>
      </c>
      <c r="C227" t="s">
        <v>958</v>
      </c>
    </row>
    <row r="228" spans="1:3" x14ac:dyDescent="0.4">
      <c r="A228" t="s">
        <v>554</v>
      </c>
      <c r="B228" t="s">
        <v>554</v>
      </c>
    </row>
    <row r="229" spans="1:3" x14ac:dyDescent="0.4">
      <c r="A229" t="s">
        <v>555</v>
      </c>
      <c r="B229" t="s">
        <v>555</v>
      </c>
      <c r="C229" t="s">
        <v>958</v>
      </c>
    </row>
    <row r="230" spans="1:3" x14ac:dyDescent="0.4">
      <c r="A230" t="s">
        <v>556</v>
      </c>
      <c r="B230" t="s">
        <v>556</v>
      </c>
    </row>
    <row r="231" spans="1:3" x14ac:dyDescent="0.4">
      <c r="A231" t="s">
        <v>557</v>
      </c>
      <c r="B231" t="s">
        <v>557</v>
      </c>
    </row>
    <row r="232" spans="1:3" x14ac:dyDescent="0.4">
      <c r="A232" t="s">
        <v>558</v>
      </c>
    </row>
    <row r="233" spans="1:3" x14ac:dyDescent="0.4">
      <c r="A233" t="s">
        <v>559</v>
      </c>
      <c r="B233" t="s">
        <v>559</v>
      </c>
    </row>
    <row r="234" spans="1:3" x14ac:dyDescent="0.4">
      <c r="A234" t="s">
        <v>560</v>
      </c>
    </row>
    <row r="235" spans="1:3" x14ac:dyDescent="0.4">
      <c r="A235" t="s">
        <v>561</v>
      </c>
    </row>
    <row r="236" spans="1:3" x14ac:dyDescent="0.4">
      <c r="A236" t="s">
        <v>562</v>
      </c>
    </row>
    <row r="237" spans="1:3" x14ac:dyDescent="0.4">
      <c r="A237" t="s">
        <v>563</v>
      </c>
    </row>
    <row r="238" spans="1:3" x14ac:dyDescent="0.4">
      <c r="A238" t="s">
        <v>564</v>
      </c>
    </row>
    <row r="239" spans="1:3" x14ac:dyDescent="0.4">
      <c r="A239" t="s">
        <v>565</v>
      </c>
      <c r="B239" t="s">
        <v>565</v>
      </c>
      <c r="C239" t="s">
        <v>958</v>
      </c>
    </row>
    <row r="240" spans="1:3" x14ac:dyDescent="0.4">
      <c r="A240" t="s">
        <v>566</v>
      </c>
      <c r="B240" t="s">
        <v>566</v>
      </c>
    </row>
    <row r="241" spans="1:3" x14ac:dyDescent="0.4">
      <c r="A241" t="s">
        <v>567</v>
      </c>
    </row>
    <row r="242" spans="1:3" x14ac:dyDescent="0.4">
      <c r="A242" t="s">
        <v>568</v>
      </c>
      <c r="B242" t="s">
        <v>568</v>
      </c>
      <c r="C242" t="s">
        <v>958</v>
      </c>
    </row>
    <row r="243" spans="1:3" x14ac:dyDescent="0.4">
      <c r="A243" t="s">
        <v>569</v>
      </c>
      <c r="B243" t="s">
        <v>569</v>
      </c>
      <c r="C243" t="s">
        <v>958</v>
      </c>
    </row>
    <row r="244" spans="1:3" x14ac:dyDescent="0.4">
      <c r="A244" t="s">
        <v>570</v>
      </c>
    </row>
    <row r="245" spans="1:3" x14ac:dyDescent="0.4">
      <c r="A245" t="s">
        <v>571</v>
      </c>
      <c r="B245" t="s">
        <v>571</v>
      </c>
      <c r="C245" t="s">
        <v>958</v>
      </c>
    </row>
    <row r="246" spans="1:3" x14ac:dyDescent="0.4">
      <c r="A246" t="s">
        <v>572</v>
      </c>
      <c r="B246" t="s">
        <v>572</v>
      </c>
    </row>
    <row r="247" spans="1:3" x14ac:dyDescent="0.4">
      <c r="A247" t="s">
        <v>573</v>
      </c>
      <c r="B247" t="s">
        <v>573</v>
      </c>
      <c r="C247" t="s">
        <v>958</v>
      </c>
    </row>
    <row r="248" spans="1:3" x14ac:dyDescent="0.4">
      <c r="A248" t="s">
        <v>574</v>
      </c>
    </row>
    <row r="249" spans="1:3" x14ac:dyDescent="0.4">
      <c r="A249" t="s">
        <v>575</v>
      </c>
    </row>
    <row r="250" spans="1:3" x14ac:dyDescent="0.4">
      <c r="A250" t="s">
        <v>576</v>
      </c>
    </row>
    <row r="251" spans="1:3" x14ac:dyDescent="0.4">
      <c r="A251" t="s">
        <v>577</v>
      </c>
    </row>
    <row r="252" spans="1:3" x14ac:dyDescent="0.4">
      <c r="A252" t="s">
        <v>578</v>
      </c>
    </row>
    <row r="253" spans="1:3" x14ac:dyDescent="0.4">
      <c r="A253" t="s">
        <v>579</v>
      </c>
    </row>
    <row r="254" spans="1:3" x14ac:dyDescent="0.4">
      <c r="A254" t="s">
        <v>580</v>
      </c>
    </row>
    <row r="255" spans="1:3" x14ac:dyDescent="0.4">
      <c r="A255" t="s">
        <v>581</v>
      </c>
    </row>
    <row r="256" spans="1:3" x14ac:dyDescent="0.4">
      <c r="A256" t="s">
        <v>582</v>
      </c>
    </row>
    <row r="257" spans="1:3" x14ac:dyDescent="0.4">
      <c r="A257" t="s">
        <v>583</v>
      </c>
    </row>
    <row r="258" spans="1:3" x14ac:dyDescent="0.4">
      <c r="A258" t="s">
        <v>584</v>
      </c>
      <c r="B258" t="s">
        <v>584</v>
      </c>
      <c r="C258" t="s">
        <v>958</v>
      </c>
    </row>
    <row r="259" spans="1:3" x14ac:dyDescent="0.4">
      <c r="A259" t="s">
        <v>585</v>
      </c>
      <c r="B259" t="s">
        <v>585</v>
      </c>
      <c r="C259" t="s">
        <v>958</v>
      </c>
    </row>
    <row r="260" spans="1:3" x14ac:dyDescent="0.4">
      <c r="A260" t="s">
        <v>586</v>
      </c>
      <c r="B260" t="s">
        <v>586</v>
      </c>
    </row>
    <row r="261" spans="1:3" x14ac:dyDescent="0.4">
      <c r="A261" t="s">
        <v>587</v>
      </c>
      <c r="B261" t="s">
        <v>587</v>
      </c>
      <c r="C261" t="s">
        <v>958</v>
      </c>
    </row>
    <row r="262" spans="1:3" x14ac:dyDescent="0.4">
      <c r="A262" t="s">
        <v>588</v>
      </c>
      <c r="B262" t="s">
        <v>588</v>
      </c>
      <c r="C262" t="s">
        <v>958</v>
      </c>
    </row>
    <row r="263" spans="1:3" x14ac:dyDescent="0.4">
      <c r="A263" t="s">
        <v>589</v>
      </c>
    </row>
    <row r="264" spans="1:3" x14ac:dyDescent="0.4">
      <c r="A264" t="s">
        <v>590</v>
      </c>
      <c r="B264" t="s">
        <v>590</v>
      </c>
    </row>
    <row r="265" spans="1:3" x14ac:dyDescent="0.4">
      <c r="A265" t="s">
        <v>591</v>
      </c>
      <c r="B265" t="s">
        <v>591</v>
      </c>
      <c r="C265" t="s">
        <v>958</v>
      </c>
    </row>
    <row r="266" spans="1:3" x14ac:dyDescent="0.4">
      <c r="A266" t="s">
        <v>592</v>
      </c>
      <c r="B266" t="s">
        <v>592</v>
      </c>
    </row>
    <row r="267" spans="1:3" x14ac:dyDescent="0.4">
      <c r="A267" t="s">
        <v>593</v>
      </c>
      <c r="B267" t="s">
        <v>593</v>
      </c>
      <c r="C267" t="s">
        <v>958</v>
      </c>
    </row>
    <row r="268" spans="1:3" x14ac:dyDescent="0.4">
      <c r="A268" t="s">
        <v>594</v>
      </c>
      <c r="B268" t="s">
        <v>594</v>
      </c>
      <c r="C268" t="s">
        <v>958</v>
      </c>
    </row>
    <row r="269" spans="1:3" x14ac:dyDescent="0.4">
      <c r="A269" t="s">
        <v>595</v>
      </c>
      <c r="B269" t="s">
        <v>595</v>
      </c>
    </row>
    <row r="270" spans="1:3" x14ac:dyDescent="0.4">
      <c r="A270" t="s">
        <v>596</v>
      </c>
      <c r="B270" t="s">
        <v>596</v>
      </c>
      <c r="C270" t="s">
        <v>958</v>
      </c>
    </row>
    <row r="271" spans="1:3" x14ac:dyDescent="0.4">
      <c r="A271" t="s">
        <v>597</v>
      </c>
      <c r="B271" t="s">
        <v>597</v>
      </c>
    </row>
    <row r="272" spans="1:3" x14ac:dyDescent="0.4">
      <c r="A272" t="s">
        <v>598</v>
      </c>
    </row>
    <row r="273" spans="1:3" x14ac:dyDescent="0.4">
      <c r="A273" t="s">
        <v>599</v>
      </c>
      <c r="B273" t="s">
        <v>599</v>
      </c>
    </row>
    <row r="274" spans="1:3" x14ac:dyDescent="0.4">
      <c r="A274" t="s">
        <v>600</v>
      </c>
      <c r="B274" t="s">
        <v>600</v>
      </c>
    </row>
    <row r="275" spans="1:3" x14ac:dyDescent="0.4">
      <c r="A275" t="s">
        <v>601</v>
      </c>
      <c r="B275" t="s">
        <v>601</v>
      </c>
    </row>
    <row r="276" spans="1:3" x14ac:dyDescent="0.4">
      <c r="A276" t="s">
        <v>602</v>
      </c>
      <c r="B276" t="s">
        <v>602</v>
      </c>
      <c r="C276" t="s">
        <v>958</v>
      </c>
    </row>
    <row r="277" spans="1:3" x14ac:dyDescent="0.4">
      <c r="A277" t="s">
        <v>603</v>
      </c>
      <c r="B277" t="s">
        <v>603</v>
      </c>
      <c r="C277" t="s">
        <v>958</v>
      </c>
    </row>
    <row r="278" spans="1:3" x14ac:dyDescent="0.4">
      <c r="A278" t="s">
        <v>604</v>
      </c>
    </row>
    <row r="279" spans="1:3" x14ac:dyDescent="0.4">
      <c r="A279" t="s">
        <v>605</v>
      </c>
      <c r="B279" t="s">
        <v>605</v>
      </c>
      <c r="C279" t="s">
        <v>958</v>
      </c>
    </row>
    <row r="280" spans="1:3" x14ac:dyDescent="0.4">
      <c r="A280" t="s">
        <v>606</v>
      </c>
      <c r="B280" t="s">
        <v>606</v>
      </c>
      <c r="C280" t="s">
        <v>958</v>
      </c>
    </row>
    <row r="281" spans="1:3" x14ac:dyDescent="0.4">
      <c r="A281" t="s">
        <v>607</v>
      </c>
      <c r="B281" t="s">
        <v>607</v>
      </c>
    </row>
    <row r="282" spans="1:3" x14ac:dyDescent="0.4">
      <c r="A282" t="s">
        <v>608</v>
      </c>
      <c r="B282" t="s">
        <v>608</v>
      </c>
      <c r="C282" t="s">
        <v>958</v>
      </c>
    </row>
    <row r="283" spans="1:3" x14ac:dyDescent="0.4">
      <c r="A283" t="s">
        <v>609</v>
      </c>
      <c r="B283" t="s">
        <v>609</v>
      </c>
    </row>
    <row r="284" spans="1:3" x14ac:dyDescent="0.4">
      <c r="A284" t="s">
        <v>610</v>
      </c>
    </row>
    <row r="285" spans="1:3" x14ac:dyDescent="0.4">
      <c r="A285" t="s">
        <v>611</v>
      </c>
    </row>
    <row r="286" spans="1:3" x14ac:dyDescent="0.4">
      <c r="A286" t="s">
        <v>612</v>
      </c>
      <c r="B286" t="s">
        <v>612</v>
      </c>
      <c r="C286" t="s">
        <v>958</v>
      </c>
    </row>
    <row r="287" spans="1:3" x14ac:dyDescent="0.4">
      <c r="A287" t="s">
        <v>613</v>
      </c>
      <c r="B287" t="s">
        <v>613</v>
      </c>
    </row>
    <row r="288" spans="1:3" x14ac:dyDescent="0.4">
      <c r="A288" t="s">
        <v>614</v>
      </c>
    </row>
    <row r="289" spans="1:3" x14ac:dyDescent="0.4">
      <c r="A289" t="s">
        <v>615</v>
      </c>
    </row>
    <row r="290" spans="1:3" x14ac:dyDescent="0.4">
      <c r="A290" t="s">
        <v>616</v>
      </c>
      <c r="B290" t="s">
        <v>616</v>
      </c>
    </row>
    <row r="291" spans="1:3" x14ac:dyDescent="0.4">
      <c r="A291" t="s">
        <v>617</v>
      </c>
      <c r="B291" t="s">
        <v>617</v>
      </c>
    </row>
    <row r="292" spans="1:3" x14ac:dyDescent="0.4">
      <c r="A292" t="s">
        <v>618</v>
      </c>
      <c r="B292" t="s">
        <v>618</v>
      </c>
      <c r="C292" t="s">
        <v>958</v>
      </c>
    </row>
    <row r="293" spans="1:3" x14ac:dyDescent="0.4">
      <c r="A293" t="s">
        <v>619</v>
      </c>
      <c r="B293" t="s">
        <v>619</v>
      </c>
    </row>
    <row r="294" spans="1:3" x14ac:dyDescent="0.4">
      <c r="A294" t="s">
        <v>620</v>
      </c>
    </row>
    <row r="295" spans="1:3" x14ac:dyDescent="0.4">
      <c r="A295" t="s">
        <v>621</v>
      </c>
      <c r="B295" t="s">
        <v>621</v>
      </c>
    </row>
    <row r="296" spans="1:3" x14ac:dyDescent="0.4">
      <c r="A296" t="s">
        <v>622</v>
      </c>
      <c r="B296" t="s">
        <v>622</v>
      </c>
      <c r="C296" t="s">
        <v>958</v>
      </c>
    </row>
    <row r="297" spans="1:3" x14ac:dyDescent="0.4">
      <c r="A297" t="s">
        <v>623</v>
      </c>
      <c r="B297" t="s">
        <v>623</v>
      </c>
    </row>
    <row r="298" spans="1:3" x14ac:dyDescent="0.4">
      <c r="A298" t="s">
        <v>624</v>
      </c>
    </row>
    <row r="299" spans="1:3" x14ac:dyDescent="0.4">
      <c r="A299" t="s">
        <v>625</v>
      </c>
      <c r="B299" t="s">
        <v>625</v>
      </c>
      <c r="C299" t="s">
        <v>958</v>
      </c>
    </row>
    <row r="300" spans="1:3" x14ac:dyDescent="0.4">
      <c r="A300" t="s">
        <v>626</v>
      </c>
      <c r="B300" t="s">
        <v>626</v>
      </c>
      <c r="C300" t="s">
        <v>958</v>
      </c>
    </row>
    <row r="301" spans="1:3" x14ac:dyDescent="0.4">
      <c r="A301" t="s">
        <v>627</v>
      </c>
      <c r="B301" t="s">
        <v>627</v>
      </c>
    </row>
    <row r="302" spans="1:3" x14ac:dyDescent="0.4">
      <c r="A302" t="s">
        <v>628</v>
      </c>
    </row>
    <row r="303" spans="1:3" x14ac:dyDescent="0.4">
      <c r="A303" t="s">
        <v>629</v>
      </c>
      <c r="B303" t="s">
        <v>629</v>
      </c>
    </row>
    <row r="304" spans="1:3" x14ac:dyDescent="0.4">
      <c r="A304" t="s">
        <v>630</v>
      </c>
      <c r="B304" t="s">
        <v>630</v>
      </c>
    </row>
    <row r="305" spans="1:3" x14ac:dyDescent="0.4">
      <c r="A305" t="s">
        <v>631</v>
      </c>
      <c r="B305" t="s">
        <v>631</v>
      </c>
    </row>
    <row r="306" spans="1:3" x14ac:dyDescent="0.4">
      <c r="A306" t="s">
        <v>632</v>
      </c>
      <c r="B306" t="s">
        <v>632</v>
      </c>
    </row>
    <row r="307" spans="1:3" x14ac:dyDescent="0.4">
      <c r="A307" t="s">
        <v>633</v>
      </c>
      <c r="B307" t="s">
        <v>633</v>
      </c>
      <c r="C307" t="s">
        <v>958</v>
      </c>
    </row>
    <row r="308" spans="1:3" x14ac:dyDescent="0.4">
      <c r="A308" t="s">
        <v>634</v>
      </c>
      <c r="B308" t="s">
        <v>634</v>
      </c>
    </row>
    <row r="309" spans="1:3" x14ac:dyDescent="0.4">
      <c r="A309" t="s">
        <v>635</v>
      </c>
      <c r="B309" t="s">
        <v>635</v>
      </c>
    </row>
    <row r="310" spans="1:3" x14ac:dyDescent="0.4">
      <c r="A310" t="s">
        <v>636</v>
      </c>
      <c r="B310" t="s">
        <v>636</v>
      </c>
      <c r="C310" t="s">
        <v>958</v>
      </c>
    </row>
    <row r="311" spans="1:3" x14ac:dyDescent="0.4">
      <c r="A311" t="s">
        <v>637</v>
      </c>
      <c r="B311" t="s">
        <v>637</v>
      </c>
    </row>
    <row r="312" spans="1:3" x14ac:dyDescent="0.4">
      <c r="A312" t="s">
        <v>638</v>
      </c>
      <c r="B312" t="s">
        <v>638</v>
      </c>
      <c r="C312" t="s">
        <v>958</v>
      </c>
    </row>
    <row r="313" spans="1:3" x14ac:dyDescent="0.4">
      <c r="A313" t="s">
        <v>639</v>
      </c>
      <c r="B313" t="s">
        <v>639</v>
      </c>
    </row>
    <row r="314" spans="1:3" x14ac:dyDescent="0.4">
      <c r="A314" t="s">
        <v>640</v>
      </c>
    </row>
    <row r="315" spans="1:3" x14ac:dyDescent="0.4">
      <c r="A315" t="s">
        <v>641</v>
      </c>
      <c r="B315" t="s">
        <v>641</v>
      </c>
    </row>
    <row r="316" spans="1:3" x14ac:dyDescent="0.4">
      <c r="A316" t="s">
        <v>642</v>
      </c>
    </row>
    <row r="317" spans="1:3" x14ac:dyDescent="0.4">
      <c r="A317" t="s">
        <v>643</v>
      </c>
      <c r="B317" t="s">
        <v>643</v>
      </c>
      <c r="C317" t="s">
        <v>958</v>
      </c>
    </row>
    <row r="318" spans="1:3" x14ac:dyDescent="0.4">
      <c r="A318" t="s">
        <v>644</v>
      </c>
      <c r="B318" t="s">
        <v>644</v>
      </c>
      <c r="C318" t="s">
        <v>958</v>
      </c>
    </row>
    <row r="319" spans="1:3" x14ac:dyDescent="0.4">
      <c r="A319" t="s">
        <v>645</v>
      </c>
      <c r="B319" t="s">
        <v>645</v>
      </c>
    </row>
    <row r="320" spans="1:3" x14ac:dyDescent="0.4">
      <c r="A320" t="s">
        <v>646</v>
      </c>
    </row>
    <row r="321" spans="1:3" x14ac:dyDescent="0.4">
      <c r="A321" t="s">
        <v>647</v>
      </c>
      <c r="B321" t="s">
        <v>647</v>
      </c>
      <c r="C321" t="s">
        <v>958</v>
      </c>
    </row>
    <row r="322" spans="1:3" x14ac:dyDescent="0.4">
      <c r="A322" t="s">
        <v>648</v>
      </c>
      <c r="B322" t="s">
        <v>648</v>
      </c>
      <c r="C322" t="s">
        <v>958</v>
      </c>
    </row>
    <row r="323" spans="1:3" x14ac:dyDescent="0.4">
      <c r="A323" t="s">
        <v>649</v>
      </c>
      <c r="B323" t="s">
        <v>649</v>
      </c>
      <c r="C323" t="s">
        <v>958</v>
      </c>
    </row>
    <row r="324" spans="1:3" x14ac:dyDescent="0.4">
      <c r="A324" t="s">
        <v>650</v>
      </c>
      <c r="B324" t="s">
        <v>650</v>
      </c>
    </row>
    <row r="325" spans="1:3" x14ac:dyDescent="0.4">
      <c r="A325" t="s">
        <v>651</v>
      </c>
      <c r="B325" t="s">
        <v>651</v>
      </c>
      <c r="C325" t="s">
        <v>958</v>
      </c>
    </row>
    <row r="326" spans="1:3" x14ac:dyDescent="0.4">
      <c r="A326" t="s">
        <v>652</v>
      </c>
      <c r="B326" t="s">
        <v>652</v>
      </c>
    </row>
    <row r="327" spans="1:3" x14ac:dyDescent="0.4">
      <c r="A327" t="s">
        <v>653</v>
      </c>
      <c r="B327" t="s">
        <v>653</v>
      </c>
    </row>
    <row r="328" spans="1:3" x14ac:dyDescent="0.4">
      <c r="A328" t="s">
        <v>654</v>
      </c>
      <c r="B328" t="s">
        <v>654</v>
      </c>
      <c r="C328" t="s">
        <v>958</v>
      </c>
    </row>
    <row r="329" spans="1:3" x14ac:dyDescent="0.4">
      <c r="A329" t="s">
        <v>655</v>
      </c>
      <c r="B329" t="s">
        <v>655</v>
      </c>
      <c r="C329" t="s">
        <v>958</v>
      </c>
    </row>
    <row r="330" spans="1:3" x14ac:dyDescent="0.4">
      <c r="A330" t="s">
        <v>656</v>
      </c>
    </row>
    <row r="331" spans="1:3" x14ac:dyDescent="0.4">
      <c r="A331" t="s">
        <v>657</v>
      </c>
      <c r="B331" t="s">
        <v>657</v>
      </c>
      <c r="C331" t="s">
        <v>958</v>
      </c>
    </row>
    <row r="332" spans="1:3" x14ac:dyDescent="0.4">
      <c r="A332" t="s">
        <v>658</v>
      </c>
    </row>
    <row r="333" spans="1:3" x14ac:dyDescent="0.4">
      <c r="A333" t="s">
        <v>659</v>
      </c>
      <c r="B333" t="s">
        <v>659</v>
      </c>
      <c r="C333" t="s">
        <v>958</v>
      </c>
    </row>
    <row r="334" spans="1:3" x14ac:dyDescent="0.4">
      <c r="A334" t="s">
        <v>660</v>
      </c>
    </row>
    <row r="335" spans="1:3" x14ac:dyDescent="0.4">
      <c r="A335" t="s">
        <v>661</v>
      </c>
      <c r="B335" t="s">
        <v>661</v>
      </c>
    </row>
    <row r="336" spans="1:3" x14ac:dyDescent="0.4">
      <c r="A336" t="s">
        <v>662</v>
      </c>
      <c r="B336" t="s">
        <v>662</v>
      </c>
      <c r="C336" t="s">
        <v>958</v>
      </c>
    </row>
    <row r="337" spans="1:3" x14ac:dyDescent="0.4">
      <c r="A337" t="s">
        <v>663</v>
      </c>
      <c r="B337" t="s">
        <v>663</v>
      </c>
      <c r="C337" t="s">
        <v>958</v>
      </c>
    </row>
    <row r="338" spans="1:3" x14ac:dyDescent="0.4">
      <c r="A338" t="s">
        <v>664</v>
      </c>
      <c r="B338" t="s">
        <v>664</v>
      </c>
    </row>
    <row r="339" spans="1:3" x14ac:dyDescent="0.4">
      <c r="A339" t="s">
        <v>665</v>
      </c>
      <c r="B339" t="s">
        <v>665</v>
      </c>
    </row>
    <row r="340" spans="1:3" x14ac:dyDescent="0.4">
      <c r="A340" t="s">
        <v>666</v>
      </c>
      <c r="B340" t="s">
        <v>666</v>
      </c>
    </row>
    <row r="341" spans="1:3" x14ac:dyDescent="0.4">
      <c r="A341" t="s">
        <v>667</v>
      </c>
      <c r="B341" t="s">
        <v>667</v>
      </c>
    </row>
    <row r="342" spans="1:3" x14ac:dyDescent="0.4">
      <c r="A342" t="s">
        <v>668</v>
      </c>
      <c r="B342" t="s">
        <v>668</v>
      </c>
    </row>
    <row r="343" spans="1:3" x14ac:dyDescent="0.4">
      <c r="A343" t="s">
        <v>669</v>
      </c>
      <c r="B343" t="s">
        <v>669</v>
      </c>
      <c r="C343" t="s">
        <v>958</v>
      </c>
    </row>
    <row r="344" spans="1:3" x14ac:dyDescent="0.4">
      <c r="A344" t="s">
        <v>670</v>
      </c>
    </row>
    <row r="345" spans="1:3" x14ac:dyDescent="0.4">
      <c r="A345" t="s">
        <v>671</v>
      </c>
    </row>
    <row r="346" spans="1:3" x14ac:dyDescent="0.4">
      <c r="A346" t="s">
        <v>672</v>
      </c>
      <c r="B346" t="s">
        <v>672</v>
      </c>
    </row>
    <row r="347" spans="1:3" x14ac:dyDescent="0.4">
      <c r="A347" t="s">
        <v>673</v>
      </c>
      <c r="B347" t="s">
        <v>673</v>
      </c>
    </row>
    <row r="348" spans="1:3" x14ac:dyDescent="0.4">
      <c r="A348" t="s">
        <v>674</v>
      </c>
      <c r="B348" t="s">
        <v>674</v>
      </c>
      <c r="C348" t="s">
        <v>958</v>
      </c>
    </row>
    <row r="349" spans="1:3" x14ac:dyDescent="0.4">
      <c r="A349" t="s">
        <v>675</v>
      </c>
      <c r="B349" t="s">
        <v>675</v>
      </c>
    </row>
    <row r="350" spans="1:3" x14ac:dyDescent="0.4">
      <c r="A350" t="s">
        <v>676</v>
      </c>
      <c r="B350" t="s">
        <v>676</v>
      </c>
    </row>
    <row r="351" spans="1:3" x14ac:dyDescent="0.4">
      <c r="A351" t="s">
        <v>677</v>
      </c>
      <c r="B351" t="s">
        <v>677</v>
      </c>
    </row>
    <row r="352" spans="1:3" x14ac:dyDescent="0.4">
      <c r="A352" t="s">
        <v>678</v>
      </c>
      <c r="B352" t="s">
        <v>678</v>
      </c>
      <c r="C352" t="s">
        <v>958</v>
      </c>
    </row>
    <row r="353" spans="1:3" x14ac:dyDescent="0.4">
      <c r="A353" t="s">
        <v>679</v>
      </c>
    </row>
    <row r="354" spans="1:3" x14ac:dyDescent="0.4">
      <c r="A354" t="s">
        <v>680</v>
      </c>
      <c r="B354" t="s">
        <v>680</v>
      </c>
      <c r="C354" t="s">
        <v>958</v>
      </c>
    </row>
    <row r="355" spans="1:3" x14ac:dyDescent="0.4">
      <c r="A355" t="s">
        <v>681</v>
      </c>
      <c r="B355" t="s">
        <v>681</v>
      </c>
      <c r="C355" t="s">
        <v>958</v>
      </c>
    </row>
    <row r="356" spans="1:3" x14ac:dyDescent="0.4">
      <c r="A356" t="s">
        <v>682</v>
      </c>
      <c r="B356" t="s">
        <v>682</v>
      </c>
    </row>
    <row r="357" spans="1:3" x14ac:dyDescent="0.4">
      <c r="A357" t="s">
        <v>683</v>
      </c>
      <c r="B357" t="s">
        <v>683</v>
      </c>
      <c r="C357" t="s">
        <v>958</v>
      </c>
    </row>
    <row r="358" spans="1:3" x14ac:dyDescent="0.4">
      <c r="A358" t="s">
        <v>684</v>
      </c>
      <c r="B358" t="s">
        <v>684</v>
      </c>
      <c r="C358" t="s">
        <v>958</v>
      </c>
    </row>
    <row r="359" spans="1:3" x14ac:dyDescent="0.4">
      <c r="A359" t="s">
        <v>685</v>
      </c>
    </row>
    <row r="360" spans="1:3" x14ac:dyDescent="0.4">
      <c r="A360" t="s">
        <v>686</v>
      </c>
      <c r="B360" t="s">
        <v>686</v>
      </c>
      <c r="C360" t="s">
        <v>958</v>
      </c>
    </row>
    <row r="361" spans="1:3" x14ac:dyDescent="0.4">
      <c r="A361" t="s">
        <v>687</v>
      </c>
    </row>
    <row r="362" spans="1:3" x14ac:dyDescent="0.4">
      <c r="A362" t="s">
        <v>688</v>
      </c>
    </row>
    <row r="363" spans="1:3" x14ac:dyDescent="0.4">
      <c r="A363" t="s">
        <v>689</v>
      </c>
      <c r="B363" t="s">
        <v>689</v>
      </c>
      <c r="C363" t="s">
        <v>958</v>
      </c>
    </row>
    <row r="364" spans="1:3" x14ac:dyDescent="0.4">
      <c r="A364" t="s">
        <v>690</v>
      </c>
      <c r="B364" t="s">
        <v>690</v>
      </c>
    </row>
    <row r="365" spans="1:3" x14ac:dyDescent="0.4">
      <c r="A365" t="s">
        <v>691</v>
      </c>
      <c r="B365" t="s">
        <v>691</v>
      </c>
      <c r="C365" t="s">
        <v>958</v>
      </c>
    </row>
    <row r="366" spans="1:3" x14ac:dyDescent="0.4">
      <c r="A366" t="s">
        <v>692</v>
      </c>
      <c r="B366" t="s">
        <v>692</v>
      </c>
      <c r="C366" t="s">
        <v>958</v>
      </c>
    </row>
    <row r="367" spans="1:3" x14ac:dyDescent="0.4">
      <c r="A367" t="s">
        <v>693</v>
      </c>
      <c r="B367" t="s">
        <v>693</v>
      </c>
      <c r="C367" t="s">
        <v>958</v>
      </c>
    </row>
    <row r="368" spans="1:3" x14ac:dyDescent="0.4">
      <c r="A368" t="s">
        <v>694</v>
      </c>
      <c r="B368" t="s">
        <v>694</v>
      </c>
    </row>
    <row r="369" spans="1:3" x14ac:dyDescent="0.4">
      <c r="A369" t="s">
        <v>695</v>
      </c>
      <c r="B369" t="s">
        <v>695</v>
      </c>
    </row>
    <row r="370" spans="1:3" x14ac:dyDescent="0.4">
      <c r="A370" t="s">
        <v>696</v>
      </c>
      <c r="B370" t="s">
        <v>696</v>
      </c>
    </row>
    <row r="371" spans="1:3" x14ac:dyDescent="0.4">
      <c r="A371" t="s">
        <v>697</v>
      </c>
    </row>
    <row r="372" spans="1:3" x14ac:dyDescent="0.4">
      <c r="A372" t="s">
        <v>698</v>
      </c>
      <c r="B372" t="s">
        <v>698</v>
      </c>
    </row>
    <row r="373" spans="1:3" x14ac:dyDescent="0.4">
      <c r="A373" t="s">
        <v>699</v>
      </c>
      <c r="B373" t="s">
        <v>699</v>
      </c>
      <c r="C373" t="s">
        <v>958</v>
      </c>
    </row>
    <row r="374" spans="1:3" x14ac:dyDescent="0.4">
      <c r="A374" t="s">
        <v>700</v>
      </c>
    </row>
    <row r="375" spans="1:3" x14ac:dyDescent="0.4">
      <c r="A375" t="s">
        <v>701</v>
      </c>
      <c r="B375" t="s">
        <v>701</v>
      </c>
    </row>
    <row r="376" spans="1:3" x14ac:dyDescent="0.4">
      <c r="A376" t="s">
        <v>702</v>
      </c>
      <c r="B376" t="s">
        <v>702</v>
      </c>
    </row>
    <row r="377" spans="1:3" x14ac:dyDescent="0.4">
      <c r="A377" t="s">
        <v>703</v>
      </c>
      <c r="B377" t="s">
        <v>703</v>
      </c>
      <c r="C377" t="s">
        <v>958</v>
      </c>
    </row>
    <row r="378" spans="1:3" x14ac:dyDescent="0.4">
      <c r="A378" t="s">
        <v>704</v>
      </c>
      <c r="B378" t="s">
        <v>704</v>
      </c>
    </row>
    <row r="379" spans="1:3" x14ac:dyDescent="0.4">
      <c r="A379" t="s">
        <v>705</v>
      </c>
    </row>
    <row r="380" spans="1:3" x14ac:dyDescent="0.4">
      <c r="A380" t="s">
        <v>706</v>
      </c>
      <c r="B380" t="s">
        <v>706</v>
      </c>
    </row>
    <row r="381" spans="1:3" x14ac:dyDescent="0.4">
      <c r="A381" t="s">
        <v>707</v>
      </c>
    </row>
    <row r="382" spans="1:3" x14ac:dyDescent="0.4">
      <c r="A382" t="s">
        <v>708</v>
      </c>
    </row>
    <row r="383" spans="1:3" x14ac:dyDescent="0.4">
      <c r="A383" t="s">
        <v>709</v>
      </c>
    </row>
    <row r="384" spans="1:3" x14ac:dyDescent="0.4">
      <c r="A384" t="s">
        <v>710</v>
      </c>
    </row>
    <row r="385" spans="1:3" x14ac:dyDescent="0.4">
      <c r="A385" t="s">
        <v>711</v>
      </c>
      <c r="B385" t="s">
        <v>711</v>
      </c>
    </row>
    <row r="386" spans="1:3" x14ac:dyDescent="0.4">
      <c r="A386" t="s">
        <v>712</v>
      </c>
      <c r="B386" t="s">
        <v>712</v>
      </c>
    </row>
    <row r="387" spans="1:3" x14ac:dyDescent="0.4">
      <c r="A387" t="s">
        <v>713</v>
      </c>
    </row>
    <row r="388" spans="1:3" x14ac:dyDescent="0.4">
      <c r="A388" t="s">
        <v>714</v>
      </c>
      <c r="B388" t="s">
        <v>714</v>
      </c>
    </row>
    <row r="389" spans="1:3" x14ac:dyDescent="0.4">
      <c r="A389" t="s">
        <v>715</v>
      </c>
      <c r="B389" t="s">
        <v>715</v>
      </c>
      <c r="C389" t="s">
        <v>958</v>
      </c>
    </row>
    <row r="390" spans="1:3" x14ac:dyDescent="0.4">
      <c r="A390" t="s">
        <v>716</v>
      </c>
    </row>
    <row r="391" spans="1:3" x14ac:dyDescent="0.4">
      <c r="A391" t="s">
        <v>717</v>
      </c>
    </row>
    <row r="392" spans="1:3" x14ac:dyDescent="0.4">
      <c r="A392" t="s">
        <v>718</v>
      </c>
      <c r="B392" t="s">
        <v>718</v>
      </c>
      <c r="C392" t="s">
        <v>958</v>
      </c>
    </row>
    <row r="393" spans="1:3" x14ac:dyDescent="0.4">
      <c r="A393" t="s">
        <v>719</v>
      </c>
      <c r="B393" t="s">
        <v>719</v>
      </c>
      <c r="C393" t="s">
        <v>958</v>
      </c>
    </row>
    <row r="394" spans="1:3" x14ac:dyDescent="0.4">
      <c r="A394" t="s">
        <v>720</v>
      </c>
      <c r="B394" t="s">
        <v>720</v>
      </c>
      <c r="C394" t="s">
        <v>958</v>
      </c>
    </row>
    <row r="395" spans="1:3" x14ac:dyDescent="0.4">
      <c r="A395" t="s">
        <v>721</v>
      </c>
    </row>
    <row r="396" spans="1:3" x14ac:dyDescent="0.4">
      <c r="A396" t="s">
        <v>722</v>
      </c>
      <c r="B396" t="s">
        <v>722</v>
      </c>
      <c r="C396" t="s">
        <v>958</v>
      </c>
    </row>
    <row r="397" spans="1:3" x14ac:dyDescent="0.4">
      <c r="A397" t="s">
        <v>723</v>
      </c>
      <c r="B397" t="s">
        <v>723</v>
      </c>
    </row>
    <row r="398" spans="1:3" x14ac:dyDescent="0.4">
      <c r="A398" t="s">
        <v>724</v>
      </c>
      <c r="B398" t="s">
        <v>724</v>
      </c>
    </row>
    <row r="399" spans="1:3" x14ac:dyDescent="0.4">
      <c r="A399" t="s">
        <v>725</v>
      </c>
    </row>
    <row r="400" spans="1:3" x14ac:dyDescent="0.4">
      <c r="A400" t="s">
        <v>726</v>
      </c>
      <c r="B400" t="s">
        <v>726</v>
      </c>
      <c r="C400" t="s">
        <v>958</v>
      </c>
    </row>
    <row r="401" spans="1:3" x14ac:dyDescent="0.4">
      <c r="A401" t="s">
        <v>727</v>
      </c>
    </row>
    <row r="402" spans="1:3" x14ac:dyDescent="0.4">
      <c r="A402" t="s">
        <v>728</v>
      </c>
    </row>
    <row r="403" spans="1:3" x14ac:dyDescent="0.4">
      <c r="A403" t="s">
        <v>729</v>
      </c>
    </row>
    <row r="404" spans="1:3" x14ac:dyDescent="0.4">
      <c r="A404" t="s">
        <v>730</v>
      </c>
    </row>
    <row r="405" spans="1:3" x14ac:dyDescent="0.4">
      <c r="A405" t="s">
        <v>731</v>
      </c>
    </row>
    <row r="406" spans="1:3" x14ac:dyDescent="0.4">
      <c r="A406" t="s">
        <v>732</v>
      </c>
    </row>
    <row r="407" spans="1:3" x14ac:dyDescent="0.4">
      <c r="A407" t="s">
        <v>733</v>
      </c>
      <c r="B407" t="s">
        <v>733</v>
      </c>
    </row>
    <row r="408" spans="1:3" x14ac:dyDescent="0.4">
      <c r="A408" t="s">
        <v>734</v>
      </c>
      <c r="B408" t="s">
        <v>734</v>
      </c>
    </row>
    <row r="409" spans="1:3" x14ac:dyDescent="0.4">
      <c r="A409" t="s">
        <v>735</v>
      </c>
      <c r="B409" t="s">
        <v>735</v>
      </c>
    </row>
    <row r="410" spans="1:3" x14ac:dyDescent="0.4">
      <c r="A410" t="s">
        <v>736</v>
      </c>
    </row>
    <row r="411" spans="1:3" x14ac:dyDescent="0.4">
      <c r="A411" t="s">
        <v>737</v>
      </c>
    </row>
    <row r="412" spans="1:3" x14ac:dyDescent="0.4">
      <c r="A412" t="s">
        <v>738</v>
      </c>
    </row>
    <row r="413" spans="1:3" x14ac:dyDescent="0.4">
      <c r="A413" t="s">
        <v>739</v>
      </c>
      <c r="B413" t="s">
        <v>739</v>
      </c>
      <c r="C413" t="s">
        <v>958</v>
      </c>
    </row>
    <row r="414" spans="1:3" x14ac:dyDescent="0.4">
      <c r="A414" t="s">
        <v>740</v>
      </c>
      <c r="B414" t="s">
        <v>740</v>
      </c>
    </row>
    <row r="415" spans="1:3" x14ac:dyDescent="0.4">
      <c r="A415" t="s">
        <v>741</v>
      </c>
      <c r="B415" t="s">
        <v>741</v>
      </c>
    </row>
    <row r="416" spans="1:3" x14ac:dyDescent="0.4">
      <c r="A416" t="s">
        <v>742</v>
      </c>
      <c r="B416" t="s">
        <v>742</v>
      </c>
    </row>
    <row r="417" spans="1:3" x14ac:dyDescent="0.4">
      <c r="A417" t="s">
        <v>743</v>
      </c>
      <c r="B417" t="s">
        <v>743</v>
      </c>
    </row>
    <row r="418" spans="1:3" x14ac:dyDescent="0.4">
      <c r="A418" t="s">
        <v>744</v>
      </c>
      <c r="B418" t="s">
        <v>744</v>
      </c>
      <c r="C418" t="s">
        <v>958</v>
      </c>
    </row>
    <row r="419" spans="1:3" x14ac:dyDescent="0.4">
      <c r="A419" t="s">
        <v>745</v>
      </c>
      <c r="B419" t="s">
        <v>745</v>
      </c>
    </row>
    <row r="420" spans="1:3" x14ac:dyDescent="0.4">
      <c r="A420" t="s">
        <v>746</v>
      </c>
    </row>
    <row r="421" spans="1:3" x14ac:dyDescent="0.4">
      <c r="A421" t="s">
        <v>747</v>
      </c>
      <c r="B421" t="s">
        <v>747</v>
      </c>
      <c r="C421" t="s">
        <v>958</v>
      </c>
    </row>
    <row r="422" spans="1:3" x14ac:dyDescent="0.4">
      <c r="A422" t="s">
        <v>748</v>
      </c>
      <c r="B422" t="s">
        <v>748</v>
      </c>
    </row>
    <row r="423" spans="1:3" x14ac:dyDescent="0.4">
      <c r="A423" t="s">
        <v>749</v>
      </c>
      <c r="B423" t="s">
        <v>749</v>
      </c>
    </row>
    <row r="424" spans="1:3" x14ac:dyDescent="0.4">
      <c r="A424" t="s">
        <v>750</v>
      </c>
      <c r="B424" t="s">
        <v>750</v>
      </c>
      <c r="C424" t="s">
        <v>958</v>
      </c>
    </row>
    <row r="425" spans="1:3" x14ac:dyDescent="0.4">
      <c r="A425" t="s">
        <v>751</v>
      </c>
      <c r="B425" t="s">
        <v>751</v>
      </c>
      <c r="C425" t="s">
        <v>958</v>
      </c>
    </row>
    <row r="426" spans="1:3" x14ac:dyDescent="0.4">
      <c r="A426" t="s">
        <v>752</v>
      </c>
      <c r="B426" t="s">
        <v>752</v>
      </c>
      <c r="C426" t="s">
        <v>958</v>
      </c>
    </row>
    <row r="427" spans="1:3" x14ac:dyDescent="0.4">
      <c r="A427" t="s">
        <v>753</v>
      </c>
      <c r="B427" t="s">
        <v>753</v>
      </c>
    </row>
    <row r="428" spans="1:3" x14ac:dyDescent="0.4">
      <c r="A428" t="s">
        <v>754</v>
      </c>
      <c r="B428" t="s">
        <v>754</v>
      </c>
    </row>
    <row r="429" spans="1:3" x14ac:dyDescent="0.4">
      <c r="A429" t="s">
        <v>755</v>
      </c>
    </row>
    <row r="430" spans="1:3" x14ac:dyDescent="0.4">
      <c r="A430" t="s">
        <v>756</v>
      </c>
      <c r="B430" t="s">
        <v>756</v>
      </c>
    </row>
    <row r="431" spans="1:3" x14ac:dyDescent="0.4">
      <c r="A431" t="s">
        <v>757</v>
      </c>
      <c r="B431" t="s">
        <v>757</v>
      </c>
      <c r="C431" t="s">
        <v>958</v>
      </c>
    </row>
    <row r="432" spans="1:3" x14ac:dyDescent="0.4">
      <c r="A432" t="s">
        <v>758</v>
      </c>
      <c r="B432" t="s">
        <v>758</v>
      </c>
      <c r="C432" t="s">
        <v>958</v>
      </c>
    </row>
    <row r="433" spans="1:3" x14ac:dyDescent="0.4">
      <c r="A433" t="s">
        <v>759</v>
      </c>
      <c r="B433" t="s">
        <v>759</v>
      </c>
    </row>
    <row r="434" spans="1:3" x14ac:dyDescent="0.4">
      <c r="A434" t="s">
        <v>760</v>
      </c>
      <c r="B434" t="s">
        <v>760</v>
      </c>
    </row>
    <row r="435" spans="1:3" x14ac:dyDescent="0.4">
      <c r="A435" t="s">
        <v>761</v>
      </c>
    </row>
    <row r="436" spans="1:3" x14ac:dyDescent="0.4">
      <c r="A436" t="s">
        <v>762</v>
      </c>
    </row>
    <row r="437" spans="1:3" x14ac:dyDescent="0.4">
      <c r="A437" t="s">
        <v>763</v>
      </c>
    </row>
    <row r="438" spans="1:3" x14ac:dyDescent="0.4">
      <c r="A438" t="s">
        <v>764</v>
      </c>
    </row>
    <row r="439" spans="1:3" x14ac:dyDescent="0.4">
      <c r="A439" t="s">
        <v>765</v>
      </c>
    </row>
    <row r="440" spans="1:3" x14ac:dyDescent="0.4">
      <c r="A440" t="s">
        <v>766</v>
      </c>
      <c r="B440" t="s">
        <v>766</v>
      </c>
      <c r="C440" t="s">
        <v>958</v>
      </c>
    </row>
    <row r="441" spans="1:3" x14ac:dyDescent="0.4">
      <c r="A441" t="s">
        <v>767</v>
      </c>
      <c r="B441" t="s">
        <v>767</v>
      </c>
    </row>
    <row r="442" spans="1:3" x14ac:dyDescent="0.4">
      <c r="A442" t="s">
        <v>768</v>
      </c>
      <c r="B442" t="s">
        <v>768</v>
      </c>
      <c r="C442" t="s">
        <v>958</v>
      </c>
    </row>
    <row r="443" spans="1:3" x14ac:dyDescent="0.4">
      <c r="A443" t="s">
        <v>769</v>
      </c>
      <c r="B443" t="s">
        <v>769</v>
      </c>
    </row>
    <row r="444" spans="1:3" x14ac:dyDescent="0.4">
      <c r="A444" t="s">
        <v>770</v>
      </c>
      <c r="B444" t="s">
        <v>770</v>
      </c>
    </row>
    <row r="445" spans="1:3" x14ac:dyDescent="0.4">
      <c r="A445" t="s">
        <v>771</v>
      </c>
      <c r="B445" t="s">
        <v>771</v>
      </c>
    </row>
    <row r="446" spans="1:3" x14ac:dyDescent="0.4">
      <c r="A446" t="s">
        <v>772</v>
      </c>
    </row>
    <row r="447" spans="1:3" x14ac:dyDescent="0.4">
      <c r="A447" t="s">
        <v>773</v>
      </c>
    </row>
    <row r="448" spans="1:3" x14ac:dyDescent="0.4">
      <c r="A448" t="s">
        <v>774</v>
      </c>
      <c r="B448" t="s">
        <v>774</v>
      </c>
    </row>
    <row r="449" spans="1:3" x14ac:dyDescent="0.4">
      <c r="A449" t="s">
        <v>775</v>
      </c>
    </row>
    <row r="450" spans="1:3" x14ac:dyDescent="0.4">
      <c r="A450" t="s">
        <v>776</v>
      </c>
      <c r="B450" t="s">
        <v>776</v>
      </c>
    </row>
    <row r="451" spans="1:3" x14ac:dyDescent="0.4">
      <c r="A451" t="s">
        <v>777</v>
      </c>
      <c r="B451" t="s">
        <v>777</v>
      </c>
    </row>
    <row r="452" spans="1:3" x14ac:dyDescent="0.4">
      <c r="A452" t="s">
        <v>778</v>
      </c>
      <c r="B452" t="s">
        <v>778</v>
      </c>
    </row>
    <row r="453" spans="1:3" x14ac:dyDescent="0.4">
      <c r="A453" t="s">
        <v>779</v>
      </c>
      <c r="B453" t="s">
        <v>779</v>
      </c>
      <c r="C453" t="s">
        <v>958</v>
      </c>
    </row>
    <row r="454" spans="1:3" x14ac:dyDescent="0.4">
      <c r="A454" t="s">
        <v>780</v>
      </c>
      <c r="B454" t="s">
        <v>780</v>
      </c>
    </row>
    <row r="455" spans="1:3" x14ac:dyDescent="0.4">
      <c r="A455" t="s">
        <v>781</v>
      </c>
      <c r="B455" t="s">
        <v>781</v>
      </c>
    </row>
    <row r="456" spans="1:3" x14ac:dyDescent="0.4">
      <c r="A456" t="s">
        <v>782</v>
      </c>
    </row>
    <row r="457" spans="1:3" x14ac:dyDescent="0.4">
      <c r="A457" t="s">
        <v>783</v>
      </c>
    </row>
    <row r="458" spans="1:3" x14ac:dyDescent="0.4">
      <c r="A458" t="s">
        <v>784</v>
      </c>
    </row>
    <row r="459" spans="1:3" x14ac:dyDescent="0.4">
      <c r="A459" t="s">
        <v>785</v>
      </c>
      <c r="B459" t="s">
        <v>785</v>
      </c>
      <c r="C459" t="s">
        <v>958</v>
      </c>
    </row>
    <row r="460" spans="1:3" x14ac:dyDescent="0.4">
      <c r="A460" t="s">
        <v>786</v>
      </c>
      <c r="B460" t="s">
        <v>786</v>
      </c>
    </row>
    <row r="461" spans="1:3" x14ac:dyDescent="0.4">
      <c r="A461" t="s">
        <v>787</v>
      </c>
    </row>
    <row r="462" spans="1:3" x14ac:dyDescent="0.4">
      <c r="A462" t="s">
        <v>788</v>
      </c>
    </row>
    <row r="463" spans="1:3" x14ac:dyDescent="0.4">
      <c r="A463" t="s">
        <v>789</v>
      </c>
    </row>
    <row r="464" spans="1:3" x14ac:dyDescent="0.4">
      <c r="A464" t="s">
        <v>790</v>
      </c>
      <c r="B464" t="s">
        <v>790</v>
      </c>
    </row>
    <row r="465" spans="1:3" x14ac:dyDescent="0.4">
      <c r="A465" t="s">
        <v>791</v>
      </c>
      <c r="B465" t="s">
        <v>791</v>
      </c>
    </row>
    <row r="466" spans="1:3" x14ac:dyDescent="0.4">
      <c r="A466" t="s">
        <v>792</v>
      </c>
      <c r="B466" t="s">
        <v>792</v>
      </c>
    </row>
    <row r="467" spans="1:3" x14ac:dyDescent="0.4">
      <c r="A467" t="s">
        <v>793</v>
      </c>
      <c r="B467" t="s">
        <v>793</v>
      </c>
    </row>
    <row r="468" spans="1:3" x14ac:dyDescent="0.4">
      <c r="A468" t="s">
        <v>794</v>
      </c>
      <c r="B468" t="s">
        <v>794</v>
      </c>
    </row>
    <row r="469" spans="1:3" x14ac:dyDescent="0.4">
      <c r="A469" t="s">
        <v>795</v>
      </c>
      <c r="B469" t="s">
        <v>795</v>
      </c>
    </row>
    <row r="470" spans="1:3" x14ac:dyDescent="0.4">
      <c r="A470" t="s">
        <v>796</v>
      </c>
      <c r="B470" t="s">
        <v>796</v>
      </c>
    </row>
    <row r="471" spans="1:3" x14ac:dyDescent="0.4">
      <c r="A471" t="s">
        <v>797</v>
      </c>
      <c r="B471" t="s">
        <v>797</v>
      </c>
    </row>
    <row r="472" spans="1:3" x14ac:dyDescent="0.4">
      <c r="A472" t="s">
        <v>798</v>
      </c>
      <c r="B472" t="s">
        <v>798</v>
      </c>
      <c r="C472" t="s">
        <v>958</v>
      </c>
    </row>
    <row r="473" spans="1:3" x14ac:dyDescent="0.4">
      <c r="A473" t="s">
        <v>799</v>
      </c>
      <c r="B473" t="s">
        <v>799</v>
      </c>
    </row>
    <row r="474" spans="1:3" x14ac:dyDescent="0.4">
      <c r="A474" t="s">
        <v>800</v>
      </c>
      <c r="B474" t="s">
        <v>800</v>
      </c>
    </row>
    <row r="475" spans="1:3" x14ac:dyDescent="0.4">
      <c r="A475" t="s">
        <v>801</v>
      </c>
      <c r="B475" t="s">
        <v>801</v>
      </c>
    </row>
    <row r="476" spans="1:3" x14ac:dyDescent="0.4">
      <c r="A476" t="s">
        <v>802</v>
      </c>
    </row>
    <row r="477" spans="1:3" x14ac:dyDescent="0.4">
      <c r="A477" t="s">
        <v>803</v>
      </c>
      <c r="B477" t="s">
        <v>803</v>
      </c>
    </row>
    <row r="478" spans="1:3" x14ac:dyDescent="0.4">
      <c r="A478" t="s">
        <v>804</v>
      </c>
      <c r="B478" t="s">
        <v>804</v>
      </c>
      <c r="C478" t="s">
        <v>958</v>
      </c>
    </row>
    <row r="479" spans="1:3" x14ac:dyDescent="0.4">
      <c r="A479" t="s">
        <v>805</v>
      </c>
      <c r="B479" t="s">
        <v>805</v>
      </c>
      <c r="C479" t="s">
        <v>958</v>
      </c>
    </row>
    <row r="480" spans="1:3" x14ac:dyDescent="0.4">
      <c r="A480" t="s">
        <v>806</v>
      </c>
      <c r="B480" t="s">
        <v>806</v>
      </c>
    </row>
    <row r="481" spans="1:3" x14ac:dyDescent="0.4">
      <c r="A481" t="s">
        <v>807</v>
      </c>
      <c r="B481" t="s">
        <v>807</v>
      </c>
    </row>
    <row r="482" spans="1:3" x14ac:dyDescent="0.4">
      <c r="A482" t="s">
        <v>808</v>
      </c>
      <c r="B482" t="s">
        <v>808</v>
      </c>
    </row>
    <row r="483" spans="1:3" x14ac:dyDescent="0.4">
      <c r="A483" t="s">
        <v>809</v>
      </c>
      <c r="B483" t="s">
        <v>809</v>
      </c>
      <c r="C483" t="s">
        <v>958</v>
      </c>
    </row>
    <row r="484" spans="1:3" x14ac:dyDescent="0.4">
      <c r="A484" t="s">
        <v>810</v>
      </c>
      <c r="B484" t="s">
        <v>810</v>
      </c>
      <c r="C484" t="s">
        <v>958</v>
      </c>
    </row>
    <row r="485" spans="1:3" x14ac:dyDescent="0.4">
      <c r="A485" t="s">
        <v>811</v>
      </c>
      <c r="B485" t="s">
        <v>811</v>
      </c>
    </row>
    <row r="486" spans="1:3" x14ac:dyDescent="0.4">
      <c r="A486" t="s">
        <v>812</v>
      </c>
      <c r="B486" t="s">
        <v>812</v>
      </c>
      <c r="C486" t="s">
        <v>958</v>
      </c>
    </row>
    <row r="487" spans="1:3" x14ac:dyDescent="0.4">
      <c r="A487" t="s">
        <v>813</v>
      </c>
      <c r="B487" t="s">
        <v>813</v>
      </c>
    </row>
    <row r="488" spans="1:3" x14ac:dyDescent="0.4">
      <c r="A488" t="s">
        <v>814</v>
      </c>
    </row>
    <row r="489" spans="1:3" x14ac:dyDescent="0.4">
      <c r="A489" t="s">
        <v>815</v>
      </c>
    </row>
    <row r="490" spans="1:3" x14ac:dyDescent="0.4">
      <c r="A490" t="s">
        <v>816</v>
      </c>
    </row>
    <row r="491" spans="1:3" x14ac:dyDescent="0.4">
      <c r="A491" t="s">
        <v>817</v>
      </c>
      <c r="B491" t="s">
        <v>817</v>
      </c>
    </row>
    <row r="492" spans="1:3" x14ac:dyDescent="0.4">
      <c r="A492" t="s">
        <v>818</v>
      </c>
      <c r="B492" t="s">
        <v>818</v>
      </c>
    </row>
    <row r="493" spans="1:3" x14ac:dyDescent="0.4">
      <c r="A493" t="s">
        <v>819</v>
      </c>
      <c r="B493" t="s">
        <v>819</v>
      </c>
    </row>
    <row r="494" spans="1:3" x14ac:dyDescent="0.4">
      <c r="A494" t="s">
        <v>820</v>
      </c>
      <c r="B494" t="s">
        <v>820</v>
      </c>
    </row>
    <row r="495" spans="1:3" x14ac:dyDescent="0.4">
      <c r="A495" t="s">
        <v>821</v>
      </c>
      <c r="B495" t="s">
        <v>821</v>
      </c>
    </row>
    <row r="496" spans="1:3" x14ac:dyDescent="0.4">
      <c r="A496" t="s">
        <v>822</v>
      </c>
      <c r="B496" t="s">
        <v>822</v>
      </c>
    </row>
    <row r="497" spans="1:3" x14ac:dyDescent="0.4">
      <c r="A497" t="s">
        <v>823</v>
      </c>
      <c r="B497" t="s">
        <v>823</v>
      </c>
      <c r="C497" t="s">
        <v>958</v>
      </c>
    </row>
    <row r="498" spans="1:3" x14ac:dyDescent="0.4">
      <c r="A498" t="s">
        <v>824</v>
      </c>
      <c r="B498" t="s">
        <v>824</v>
      </c>
    </row>
    <row r="499" spans="1:3" x14ac:dyDescent="0.4">
      <c r="A499" t="s">
        <v>825</v>
      </c>
    </row>
    <row r="500" spans="1:3" x14ac:dyDescent="0.4">
      <c r="A500" t="s">
        <v>826</v>
      </c>
      <c r="B500" t="s">
        <v>826</v>
      </c>
    </row>
    <row r="501" spans="1:3" x14ac:dyDescent="0.4">
      <c r="A501" t="s">
        <v>827</v>
      </c>
      <c r="B501" t="s">
        <v>827</v>
      </c>
    </row>
    <row r="502" spans="1:3" x14ac:dyDescent="0.4">
      <c r="A502" t="s">
        <v>828</v>
      </c>
    </row>
    <row r="503" spans="1:3" x14ac:dyDescent="0.4">
      <c r="A503" t="s">
        <v>829</v>
      </c>
      <c r="B503" t="s">
        <v>829</v>
      </c>
    </row>
    <row r="504" spans="1:3" x14ac:dyDescent="0.4">
      <c r="A504" t="s">
        <v>830</v>
      </c>
      <c r="B504" t="s">
        <v>830</v>
      </c>
    </row>
    <row r="505" spans="1:3" x14ac:dyDescent="0.4">
      <c r="A505" t="s">
        <v>831</v>
      </c>
    </row>
    <row r="506" spans="1:3" x14ac:dyDescent="0.4">
      <c r="A506" t="s">
        <v>832</v>
      </c>
      <c r="B506" t="s">
        <v>832</v>
      </c>
    </row>
    <row r="507" spans="1:3" x14ac:dyDescent="0.4">
      <c r="A507" t="s">
        <v>833</v>
      </c>
      <c r="B507" t="s">
        <v>833</v>
      </c>
    </row>
    <row r="508" spans="1:3" x14ac:dyDescent="0.4">
      <c r="A508" t="s">
        <v>834</v>
      </c>
      <c r="B508" t="s">
        <v>834</v>
      </c>
    </row>
    <row r="509" spans="1:3" x14ac:dyDescent="0.4">
      <c r="A509" t="s">
        <v>835</v>
      </c>
      <c r="B509" t="s">
        <v>835</v>
      </c>
    </row>
    <row r="510" spans="1:3" x14ac:dyDescent="0.4">
      <c r="A510" t="s">
        <v>836</v>
      </c>
      <c r="B510" t="s">
        <v>836</v>
      </c>
      <c r="C510" t="s">
        <v>958</v>
      </c>
    </row>
    <row r="511" spans="1:3" x14ac:dyDescent="0.4">
      <c r="A511" t="s">
        <v>837</v>
      </c>
      <c r="B511" t="s">
        <v>837</v>
      </c>
    </row>
    <row r="512" spans="1:3" x14ac:dyDescent="0.4">
      <c r="A512" t="s">
        <v>838</v>
      </c>
    </row>
    <row r="513" spans="1:3" x14ac:dyDescent="0.4">
      <c r="A513" t="s">
        <v>839</v>
      </c>
      <c r="B513" t="s">
        <v>839</v>
      </c>
      <c r="C513" t="s">
        <v>958</v>
      </c>
    </row>
    <row r="514" spans="1:3" x14ac:dyDescent="0.4">
      <c r="A514" t="s">
        <v>840</v>
      </c>
      <c r="B514" t="s">
        <v>840</v>
      </c>
    </row>
    <row r="515" spans="1:3" x14ac:dyDescent="0.4">
      <c r="A515" t="s">
        <v>841</v>
      </c>
      <c r="B515" t="s">
        <v>841</v>
      </c>
    </row>
    <row r="516" spans="1:3" x14ac:dyDescent="0.4">
      <c r="A516" t="s">
        <v>842</v>
      </c>
      <c r="B516" t="s">
        <v>842</v>
      </c>
    </row>
    <row r="517" spans="1:3" x14ac:dyDescent="0.4">
      <c r="A517" t="s">
        <v>843</v>
      </c>
    </row>
    <row r="518" spans="1:3" x14ac:dyDescent="0.4">
      <c r="A518" t="s">
        <v>844</v>
      </c>
    </row>
    <row r="519" spans="1:3" x14ac:dyDescent="0.4">
      <c r="A519" t="s">
        <v>845</v>
      </c>
      <c r="B519" t="s">
        <v>845</v>
      </c>
    </row>
    <row r="520" spans="1:3" x14ac:dyDescent="0.4">
      <c r="A520" t="s">
        <v>846</v>
      </c>
      <c r="B520" t="s">
        <v>846</v>
      </c>
    </row>
    <row r="521" spans="1:3" x14ac:dyDescent="0.4">
      <c r="A521" t="s">
        <v>847</v>
      </c>
    </row>
    <row r="522" spans="1:3" x14ac:dyDescent="0.4">
      <c r="A522" t="s">
        <v>848</v>
      </c>
    </row>
    <row r="523" spans="1:3" x14ac:dyDescent="0.4">
      <c r="A523" t="s">
        <v>849</v>
      </c>
      <c r="B523" t="s">
        <v>849</v>
      </c>
      <c r="C523" t="s">
        <v>958</v>
      </c>
    </row>
    <row r="524" spans="1:3" x14ac:dyDescent="0.4">
      <c r="A524" t="s">
        <v>850</v>
      </c>
    </row>
    <row r="525" spans="1:3" x14ac:dyDescent="0.4">
      <c r="A525" t="s">
        <v>851</v>
      </c>
      <c r="B525" t="s">
        <v>851</v>
      </c>
      <c r="C525" t="s">
        <v>958</v>
      </c>
    </row>
    <row r="526" spans="1:3" x14ac:dyDescent="0.4">
      <c r="A526" t="s">
        <v>852</v>
      </c>
      <c r="B526" t="s">
        <v>852</v>
      </c>
    </row>
    <row r="527" spans="1:3" x14ac:dyDescent="0.4">
      <c r="A527" t="s">
        <v>853</v>
      </c>
      <c r="B527" t="s">
        <v>853</v>
      </c>
    </row>
    <row r="528" spans="1:3" x14ac:dyDescent="0.4">
      <c r="A528" t="s">
        <v>854</v>
      </c>
      <c r="B528" t="s">
        <v>854</v>
      </c>
    </row>
    <row r="529" spans="1:3" x14ac:dyDescent="0.4">
      <c r="A529" t="s">
        <v>855</v>
      </c>
      <c r="B529" t="s">
        <v>855</v>
      </c>
    </row>
    <row r="530" spans="1:3" x14ac:dyDescent="0.4">
      <c r="A530" t="s">
        <v>856</v>
      </c>
      <c r="B530" t="s">
        <v>856</v>
      </c>
    </row>
    <row r="531" spans="1:3" x14ac:dyDescent="0.4">
      <c r="A531" t="s">
        <v>857</v>
      </c>
      <c r="B531" t="s">
        <v>857</v>
      </c>
    </row>
    <row r="532" spans="1:3" x14ac:dyDescent="0.4">
      <c r="A532" t="s">
        <v>858</v>
      </c>
      <c r="B532" t="s">
        <v>858</v>
      </c>
    </row>
    <row r="533" spans="1:3" x14ac:dyDescent="0.4">
      <c r="A533" t="s">
        <v>859</v>
      </c>
      <c r="B533" t="s">
        <v>859</v>
      </c>
      <c r="C533" t="s">
        <v>958</v>
      </c>
    </row>
    <row r="534" spans="1:3" x14ac:dyDescent="0.4">
      <c r="A534" t="s">
        <v>860</v>
      </c>
      <c r="B534" t="s">
        <v>860</v>
      </c>
      <c r="C534" t="s">
        <v>958</v>
      </c>
    </row>
    <row r="535" spans="1:3" x14ac:dyDescent="0.4">
      <c r="A535" t="s">
        <v>861</v>
      </c>
      <c r="B535" t="s">
        <v>861</v>
      </c>
      <c r="C535" t="s">
        <v>958</v>
      </c>
    </row>
    <row r="536" spans="1:3" x14ac:dyDescent="0.4">
      <c r="A536" t="s">
        <v>862</v>
      </c>
      <c r="B536" t="s">
        <v>862</v>
      </c>
    </row>
    <row r="537" spans="1:3" x14ac:dyDescent="0.4">
      <c r="A537" t="s">
        <v>863</v>
      </c>
      <c r="B537" t="s">
        <v>863</v>
      </c>
    </row>
    <row r="538" spans="1:3" x14ac:dyDescent="0.4">
      <c r="A538" t="s">
        <v>864</v>
      </c>
    </row>
    <row r="539" spans="1:3" x14ac:dyDescent="0.4">
      <c r="A539" t="s">
        <v>865</v>
      </c>
      <c r="B539" t="s">
        <v>865</v>
      </c>
    </row>
    <row r="540" spans="1:3" x14ac:dyDescent="0.4">
      <c r="A540" t="s">
        <v>866</v>
      </c>
    </row>
    <row r="541" spans="1:3" x14ac:dyDescent="0.4">
      <c r="A541" t="s">
        <v>867</v>
      </c>
    </row>
    <row r="542" spans="1:3" x14ac:dyDescent="0.4">
      <c r="A542" t="s">
        <v>868</v>
      </c>
    </row>
    <row r="543" spans="1:3" x14ac:dyDescent="0.4">
      <c r="A543" t="s">
        <v>869</v>
      </c>
    </row>
    <row r="544" spans="1:3" x14ac:dyDescent="0.4">
      <c r="A544" t="s">
        <v>870</v>
      </c>
    </row>
    <row r="545" spans="1:3" x14ac:dyDescent="0.4">
      <c r="A545" t="s">
        <v>871</v>
      </c>
    </row>
    <row r="546" spans="1:3" x14ac:dyDescent="0.4">
      <c r="A546" t="s">
        <v>872</v>
      </c>
    </row>
    <row r="547" spans="1:3" x14ac:dyDescent="0.4">
      <c r="A547" t="s">
        <v>873</v>
      </c>
      <c r="B547" t="s">
        <v>873</v>
      </c>
      <c r="C547" t="s">
        <v>958</v>
      </c>
    </row>
    <row r="548" spans="1:3" x14ac:dyDescent="0.4">
      <c r="A548" t="s">
        <v>874</v>
      </c>
      <c r="B548" t="s">
        <v>874</v>
      </c>
    </row>
    <row r="549" spans="1:3" x14ac:dyDescent="0.4">
      <c r="A549" t="s">
        <v>875</v>
      </c>
      <c r="B549" t="s">
        <v>875</v>
      </c>
    </row>
    <row r="550" spans="1:3" x14ac:dyDescent="0.4">
      <c r="A550" t="s">
        <v>876</v>
      </c>
    </row>
    <row r="551" spans="1:3" x14ac:dyDescent="0.4">
      <c r="A551" t="s">
        <v>877</v>
      </c>
    </row>
    <row r="552" spans="1:3" x14ac:dyDescent="0.4">
      <c r="A552" t="s">
        <v>878</v>
      </c>
      <c r="B552" t="s">
        <v>878</v>
      </c>
      <c r="C552" t="s">
        <v>958</v>
      </c>
    </row>
    <row r="553" spans="1:3" x14ac:dyDescent="0.4">
      <c r="A553" t="s">
        <v>879</v>
      </c>
      <c r="B553" t="s">
        <v>879</v>
      </c>
    </row>
    <row r="554" spans="1:3" x14ac:dyDescent="0.4">
      <c r="A554" t="s">
        <v>880</v>
      </c>
      <c r="B554" t="s">
        <v>880</v>
      </c>
    </row>
    <row r="555" spans="1:3" x14ac:dyDescent="0.4">
      <c r="A555" t="s">
        <v>881</v>
      </c>
      <c r="B555" t="s">
        <v>881</v>
      </c>
    </row>
    <row r="556" spans="1:3" x14ac:dyDescent="0.4">
      <c r="A556" t="s">
        <v>882</v>
      </c>
      <c r="B556" t="s">
        <v>882</v>
      </c>
    </row>
    <row r="557" spans="1:3" x14ac:dyDescent="0.4">
      <c r="A557" t="s">
        <v>883</v>
      </c>
      <c r="B557" t="s">
        <v>883</v>
      </c>
    </row>
    <row r="558" spans="1:3" x14ac:dyDescent="0.4">
      <c r="A558" t="s">
        <v>884</v>
      </c>
    </row>
    <row r="559" spans="1:3" x14ac:dyDescent="0.4">
      <c r="A559" t="s">
        <v>885</v>
      </c>
    </row>
    <row r="560" spans="1:3" x14ac:dyDescent="0.4">
      <c r="A560" t="s">
        <v>886</v>
      </c>
      <c r="B560" t="s">
        <v>886</v>
      </c>
    </row>
    <row r="561" spans="1:3" x14ac:dyDescent="0.4">
      <c r="A561" t="s">
        <v>887</v>
      </c>
    </row>
    <row r="562" spans="1:3" x14ac:dyDescent="0.4">
      <c r="A562" t="s">
        <v>888</v>
      </c>
    </row>
    <row r="563" spans="1:3" x14ac:dyDescent="0.4">
      <c r="A563" t="s">
        <v>889</v>
      </c>
      <c r="B563" t="s">
        <v>889</v>
      </c>
      <c r="C563" t="s">
        <v>958</v>
      </c>
    </row>
    <row r="564" spans="1:3" x14ac:dyDescent="0.4">
      <c r="A564" t="s">
        <v>890</v>
      </c>
      <c r="B564" t="s">
        <v>890</v>
      </c>
    </row>
    <row r="565" spans="1:3" x14ac:dyDescent="0.4">
      <c r="A565" t="s">
        <v>891</v>
      </c>
    </row>
    <row r="566" spans="1:3" x14ac:dyDescent="0.4">
      <c r="A566" t="s">
        <v>892</v>
      </c>
    </row>
    <row r="567" spans="1:3" x14ac:dyDescent="0.4">
      <c r="A567" t="s">
        <v>893</v>
      </c>
    </row>
    <row r="568" spans="1:3" x14ac:dyDescent="0.4">
      <c r="A568" t="s">
        <v>894</v>
      </c>
      <c r="B568" t="s">
        <v>894</v>
      </c>
    </row>
    <row r="569" spans="1:3" x14ac:dyDescent="0.4">
      <c r="A569" t="s">
        <v>895</v>
      </c>
      <c r="B569" t="s">
        <v>895</v>
      </c>
    </row>
    <row r="570" spans="1:3" x14ac:dyDescent="0.4">
      <c r="A570" t="s">
        <v>896</v>
      </c>
    </row>
    <row r="571" spans="1:3" x14ac:dyDescent="0.4">
      <c r="A571" t="s">
        <v>897</v>
      </c>
    </row>
    <row r="572" spans="1:3" x14ac:dyDescent="0.4">
      <c r="A572" t="s">
        <v>898</v>
      </c>
      <c r="B572" t="s">
        <v>898</v>
      </c>
    </row>
    <row r="573" spans="1:3" x14ac:dyDescent="0.4">
      <c r="A573" t="s">
        <v>899</v>
      </c>
    </row>
    <row r="574" spans="1:3" x14ac:dyDescent="0.4">
      <c r="A574" t="s">
        <v>900</v>
      </c>
    </row>
    <row r="575" spans="1:3" x14ac:dyDescent="0.4">
      <c r="A575" t="s">
        <v>901</v>
      </c>
    </row>
    <row r="576" spans="1:3" x14ac:dyDescent="0.4">
      <c r="A576" t="s">
        <v>902</v>
      </c>
      <c r="B576" t="s">
        <v>902</v>
      </c>
    </row>
    <row r="577" spans="1:3" x14ac:dyDescent="0.4">
      <c r="A577" t="s">
        <v>903</v>
      </c>
    </row>
    <row r="578" spans="1:3" x14ac:dyDescent="0.4">
      <c r="A578" t="s">
        <v>904</v>
      </c>
    </row>
    <row r="579" spans="1:3" x14ac:dyDescent="0.4">
      <c r="A579" t="s">
        <v>905</v>
      </c>
      <c r="B579" t="s">
        <v>905</v>
      </c>
      <c r="C579" t="s">
        <v>958</v>
      </c>
    </row>
    <row r="580" spans="1:3" x14ac:dyDescent="0.4">
      <c r="A580" t="s">
        <v>906</v>
      </c>
    </row>
    <row r="581" spans="1:3" x14ac:dyDescent="0.4">
      <c r="A581" t="s">
        <v>907</v>
      </c>
      <c r="B581" t="s">
        <v>907</v>
      </c>
      <c r="C581" t="s">
        <v>958</v>
      </c>
    </row>
    <row r="582" spans="1:3" x14ac:dyDescent="0.4">
      <c r="A582" t="s">
        <v>908</v>
      </c>
      <c r="B582" t="s">
        <v>908</v>
      </c>
      <c r="C582" t="s">
        <v>958</v>
      </c>
    </row>
    <row r="583" spans="1:3" x14ac:dyDescent="0.4">
      <c r="A583" t="s">
        <v>909</v>
      </c>
      <c r="B583" t="s">
        <v>909</v>
      </c>
      <c r="C583" t="s">
        <v>958</v>
      </c>
    </row>
    <row r="584" spans="1:3" x14ac:dyDescent="0.4">
      <c r="A584" t="s">
        <v>910</v>
      </c>
      <c r="B584" t="s">
        <v>910</v>
      </c>
      <c r="C584" t="s">
        <v>958</v>
      </c>
    </row>
    <row r="585" spans="1:3" x14ac:dyDescent="0.4">
      <c r="A585" t="s">
        <v>911</v>
      </c>
    </row>
    <row r="586" spans="1:3" x14ac:dyDescent="0.4">
      <c r="A586" t="s">
        <v>912</v>
      </c>
    </row>
    <row r="587" spans="1:3" x14ac:dyDescent="0.4">
      <c r="A587" t="s">
        <v>913</v>
      </c>
      <c r="B587" t="s">
        <v>913</v>
      </c>
    </row>
    <row r="588" spans="1:3" x14ac:dyDescent="0.4">
      <c r="A588" t="s">
        <v>914</v>
      </c>
    </row>
    <row r="589" spans="1:3" x14ac:dyDescent="0.4">
      <c r="A589" t="s">
        <v>915</v>
      </c>
      <c r="B589" t="s">
        <v>915</v>
      </c>
    </row>
    <row r="590" spans="1:3" x14ac:dyDescent="0.4">
      <c r="A590" t="s">
        <v>916</v>
      </c>
    </row>
    <row r="591" spans="1:3" x14ac:dyDescent="0.4">
      <c r="A591" t="s">
        <v>917</v>
      </c>
    </row>
    <row r="592" spans="1:3" x14ac:dyDescent="0.4">
      <c r="A592" t="s">
        <v>918</v>
      </c>
    </row>
    <row r="593" spans="1:3" x14ac:dyDescent="0.4">
      <c r="A593" t="s">
        <v>919</v>
      </c>
      <c r="B593" t="s">
        <v>919</v>
      </c>
    </row>
    <row r="594" spans="1:3" x14ac:dyDescent="0.4">
      <c r="A594" t="s">
        <v>920</v>
      </c>
      <c r="B594" t="s">
        <v>920</v>
      </c>
    </row>
    <row r="595" spans="1:3" x14ac:dyDescent="0.4">
      <c r="A595" t="s">
        <v>921</v>
      </c>
      <c r="B595" t="s">
        <v>921</v>
      </c>
    </row>
    <row r="596" spans="1:3" x14ac:dyDescent="0.4">
      <c r="A596" t="s">
        <v>922</v>
      </c>
      <c r="B596" t="s">
        <v>922</v>
      </c>
      <c r="C596" t="s">
        <v>958</v>
      </c>
    </row>
    <row r="597" spans="1:3" x14ac:dyDescent="0.4">
      <c r="A597" t="s">
        <v>923</v>
      </c>
    </row>
    <row r="598" spans="1:3" x14ac:dyDescent="0.4">
      <c r="A598" t="s">
        <v>924</v>
      </c>
    </row>
    <row r="599" spans="1:3" x14ac:dyDescent="0.4">
      <c r="A599" t="s">
        <v>925</v>
      </c>
    </row>
    <row r="600" spans="1:3" x14ac:dyDescent="0.4">
      <c r="A600" t="s">
        <v>926</v>
      </c>
      <c r="B600" t="s">
        <v>926</v>
      </c>
    </row>
    <row r="601" spans="1:3" x14ac:dyDescent="0.4">
      <c r="A601" t="s">
        <v>927</v>
      </c>
    </row>
    <row r="602" spans="1:3" x14ac:dyDescent="0.4">
      <c r="A602" t="s">
        <v>928</v>
      </c>
    </row>
    <row r="603" spans="1:3" x14ac:dyDescent="0.4">
      <c r="A603" t="s">
        <v>929</v>
      </c>
    </row>
    <row r="604" spans="1:3" x14ac:dyDescent="0.4">
      <c r="A604" t="s">
        <v>930</v>
      </c>
    </row>
    <row r="605" spans="1:3" x14ac:dyDescent="0.4">
      <c r="A605" t="s">
        <v>931</v>
      </c>
      <c r="B605" t="s">
        <v>931</v>
      </c>
    </row>
    <row r="606" spans="1:3" x14ac:dyDescent="0.4">
      <c r="A606" t="s">
        <v>932</v>
      </c>
    </row>
    <row r="607" spans="1:3" x14ac:dyDescent="0.4">
      <c r="A607" t="s">
        <v>933</v>
      </c>
      <c r="B607" t="s">
        <v>933</v>
      </c>
      <c r="C607" t="s">
        <v>958</v>
      </c>
    </row>
    <row r="608" spans="1:3" x14ac:dyDescent="0.4">
      <c r="A608" t="s">
        <v>934</v>
      </c>
    </row>
    <row r="609" spans="1:3" x14ac:dyDescent="0.4">
      <c r="A609" t="s">
        <v>935</v>
      </c>
    </row>
    <row r="610" spans="1:3" x14ac:dyDescent="0.4">
      <c r="A610" t="s">
        <v>936</v>
      </c>
    </row>
    <row r="611" spans="1:3" x14ac:dyDescent="0.4">
      <c r="A611" t="s">
        <v>937</v>
      </c>
    </row>
    <row r="612" spans="1:3" x14ac:dyDescent="0.4">
      <c r="A612" t="s">
        <v>938</v>
      </c>
    </row>
    <row r="613" spans="1:3" x14ac:dyDescent="0.4">
      <c r="A613" t="s">
        <v>939</v>
      </c>
      <c r="B613" t="s">
        <v>939</v>
      </c>
      <c r="C613" t="s">
        <v>958</v>
      </c>
    </row>
    <row r="614" spans="1:3" x14ac:dyDescent="0.4">
      <c r="A614" t="s">
        <v>940</v>
      </c>
      <c r="B614" t="s">
        <v>940</v>
      </c>
    </row>
    <row r="615" spans="1:3" x14ac:dyDescent="0.4">
      <c r="A615" t="s">
        <v>941</v>
      </c>
    </row>
    <row r="616" spans="1:3" x14ac:dyDescent="0.4">
      <c r="A616" t="s">
        <v>942</v>
      </c>
    </row>
    <row r="617" spans="1:3" x14ac:dyDescent="0.4">
      <c r="A617" t="s">
        <v>943</v>
      </c>
      <c r="B617" t="s">
        <v>943</v>
      </c>
    </row>
    <row r="618" spans="1:3" x14ac:dyDescent="0.4">
      <c r="A618" t="s">
        <v>944</v>
      </c>
    </row>
    <row r="619" spans="1:3" x14ac:dyDescent="0.4">
      <c r="A619" t="s">
        <v>945</v>
      </c>
    </row>
    <row r="620" spans="1:3" x14ac:dyDescent="0.4">
      <c r="A620" t="s">
        <v>946</v>
      </c>
    </row>
    <row r="621" spans="1:3" x14ac:dyDescent="0.4">
      <c r="A621" t="s">
        <v>947</v>
      </c>
      <c r="B621" t="s">
        <v>947</v>
      </c>
    </row>
    <row r="622" spans="1:3" x14ac:dyDescent="0.4">
      <c r="A622" t="s">
        <v>948</v>
      </c>
      <c r="B622" t="s">
        <v>948</v>
      </c>
    </row>
    <row r="623" spans="1:3" x14ac:dyDescent="0.4">
      <c r="A623" t="s">
        <v>949</v>
      </c>
      <c r="B623" t="s">
        <v>949</v>
      </c>
    </row>
    <row r="624" spans="1:3" x14ac:dyDescent="0.4">
      <c r="A624" t="s">
        <v>950</v>
      </c>
      <c r="B624" t="s">
        <v>950</v>
      </c>
      <c r="C624" t="s">
        <v>958</v>
      </c>
    </row>
    <row r="625" spans="1:3" x14ac:dyDescent="0.4">
      <c r="A625" t="s">
        <v>951</v>
      </c>
      <c r="B625" t="s">
        <v>951</v>
      </c>
      <c r="C625" t="s">
        <v>958</v>
      </c>
    </row>
    <row r="626" spans="1:3" x14ac:dyDescent="0.4">
      <c r="A626" t="s">
        <v>952</v>
      </c>
    </row>
    <row r="627" spans="1:3" x14ac:dyDescent="0.4">
      <c r="A627" t="s">
        <v>953</v>
      </c>
      <c r="B627" t="s">
        <v>953</v>
      </c>
      <c r="C627" t="s">
        <v>958</v>
      </c>
    </row>
  </sheetData>
  <autoFilter ref="A1:D627" xr:uid="{5DA95BB2-AE53-4F9D-96D9-342E3BF181A4}"/>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vt:i4>
      </vt:variant>
    </vt:vector>
  </HeadingPairs>
  <TitlesOfParts>
    <vt:vector size="2" baseType="lpstr">
      <vt:lpstr>インストール手順</vt:lpstr>
      <vt:lpstr>(参考)初期パッケージリスト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2021-03-11T12:17:23Z</dcterms:modified>
</cp:coreProperties>
</file>